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PostDoc\For Geothermal Data Repository\HPHT LCM testing\"/>
    </mc:Choice>
  </mc:AlternateContent>
  <xr:revisionPtr revIDLastSave="0" documentId="13_ncr:1_{DB2A2CEA-B332-4C05-A342-1EDCC33A94A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ig 42 &amp; 43" sheetId="2" r:id="rId1"/>
    <sheet name="Sheet1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61" i="2" l="1"/>
  <c r="S61" i="2"/>
  <c r="R61" i="2"/>
  <c r="Q61" i="2"/>
  <c r="T60" i="2"/>
  <c r="S60" i="2"/>
  <c r="R60" i="2"/>
  <c r="Q60" i="2"/>
  <c r="T59" i="2"/>
  <c r="S59" i="2"/>
  <c r="R59" i="2"/>
  <c r="Q59" i="2"/>
  <c r="T58" i="2"/>
  <c r="S58" i="2"/>
  <c r="R58" i="2"/>
  <c r="Q58" i="2"/>
  <c r="T57" i="2"/>
  <c r="S57" i="2"/>
  <c r="R57" i="2"/>
  <c r="Q57" i="2"/>
  <c r="U19" i="2"/>
  <c r="U20" i="2" s="1"/>
  <c r="T19" i="2"/>
  <c r="S19" i="2"/>
  <c r="R19" i="2"/>
  <c r="R20" i="2" s="1"/>
  <c r="Q19" i="2"/>
  <c r="T17" i="2"/>
  <c r="T18" i="2" s="1"/>
  <c r="T20" i="2" s="1"/>
  <c r="U16" i="2"/>
  <c r="U17" i="2" s="1"/>
  <c r="U18" i="2" s="1"/>
  <c r="T16" i="2"/>
  <c r="S16" i="2"/>
  <c r="S17" i="2" s="1"/>
  <c r="S18" i="2" s="1"/>
  <c r="R16" i="2"/>
  <c r="R17" i="2" s="1"/>
  <c r="R18" i="2" s="1"/>
  <c r="Q16" i="2"/>
  <c r="Q17" i="2" s="1"/>
  <c r="Q18" i="2" s="1"/>
  <c r="Q20" i="2" s="1"/>
  <c r="AA5" i="2"/>
  <c r="AA6" i="2" s="1"/>
  <c r="AA7" i="2" s="1"/>
  <c r="AA8" i="2" s="1"/>
  <c r="AA9" i="2" s="1"/>
  <c r="AA10" i="2" s="1"/>
  <c r="AA11" i="2" s="1"/>
  <c r="AA12" i="2" s="1"/>
  <c r="AA13" i="2" s="1"/>
  <c r="AA14" i="2" s="1"/>
  <c r="AA15" i="2" s="1"/>
  <c r="AA16" i="2" s="1"/>
  <c r="AA17" i="2" s="1"/>
  <c r="AA18" i="2" s="1"/>
  <c r="AA19" i="2" s="1"/>
  <c r="AA20" i="2" s="1"/>
  <c r="AA21" i="2" s="1"/>
  <c r="AA22" i="2" s="1"/>
  <c r="AA23" i="2" s="1"/>
  <c r="AA24" i="2" s="1"/>
  <c r="AA25" i="2" s="1"/>
  <c r="AA26" i="2" s="1"/>
  <c r="AA27" i="2" s="1"/>
  <c r="AA28" i="2" s="1"/>
  <c r="AA29" i="2" s="1"/>
  <c r="AA30" i="2" s="1"/>
  <c r="AA31" i="2" s="1"/>
  <c r="AA32" i="2" s="1"/>
  <c r="AA33" i="2" s="1"/>
  <c r="AA34" i="2" s="1"/>
  <c r="AA35" i="2" s="1"/>
  <c r="AA36" i="2" s="1"/>
  <c r="AA37" i="2" s="1"/>
  <c r="AA38" i="2" s="1"/>
  <c r="AA39" i="2" s="1"/>
  <c r="AA40" i="2" s="1"/>
  <c r="AA41" i="2" s="1"/>
  <c r="AA42" i="2" s="1"/>
  <c r="AA43" i="2" s="1"/>
  <c r="AA44" i="2" s="1"/>
  <c r="AA45" i="2" s="1"/>
  <c r="AA46" i="2" s="1"/>
  <c r="AA47" i="2" s="1"/>
  <c r="AA48" i="2" s="1"/>
  <c r="AA49" i="2" s="1"/>
  <c r="AA50" i="2" s="1"/>
  <c r="AA51" i="2" s="1"/>
  <c r="AA52" i="2" s="1"/>
  <c r="AA53" i="2" s="1"/>
  <c r="AA54" i="2" s="1"/>
  <c r="AA55" i="2" s="1"/>
  <c r="AA56" i="2" s="1"/>
  <c r="AA57" i="2" s="1"/>
  <c r="AA58" i="2" s="1"/>
  <c r="AA59" i="2" s="1"/>
  <c r="AA60" i="2" s="1"/>
  <c r="AA61" i="2" s="1"/>
  <c r="AA62" i="2" s="1"/>
  <c r="AA63" i="2" s="1"/>
  <c r="AA64" i="2" s="1"/>
  <c r="AA65" i="2" s="1"/>
  <c r="AA66" i="2" s="1"/>
  <c r="AA67" i="2" s="1"/>
  <c r="AA68" i="2" s="1"/>
  <c r="AA69" i="2" s="1"/>
  <c r="AA70" i="2" s="1"/>
  <c r="AA71" i="2" s="1"/>
  <c r="AA72" i="2" s="1"/>
  <c r="AA73" i="2" s="1"/>
  <c r="AA74" i="2" s="1"/>
  <c r="AA75" i="2" s="1"/>
  <c r="AA76" i="2" s="1"/>
  <c r="AA77" i="2" s="1"/>
  <c r="AA78" i="2" s="1"/>
  <c r="AA79" i="2" s="1"/>
  <c r="AA80" i="2" s="1"/>
  <c r="AA81" i="2" s="1"/>
  <c r="AA82" i="2" s="1"/>
  <c r="AA83" i="2" s="1"/>
  <c r="AA84" i="2" s="1"/>
  <c r="AA85" i="2" s="1"/>
  <c r="AA86" i="2" s="1"/>
  <c r="AA87" i="2" s="1"/>
  <c r="AA88" i="2" s="1"/>
  <c r="AA89" i="2" s="1"/>
  <c r="AA90" i="2" s="1"/>
  <c r="AA91" i="2" s="1"/>
  <c r="AA92" i="2" s="1"/>
  <c r="AA93" i="2" s="1"/>
  <c r="AA94" i="2" s="1"/>
  <c r="Z5" i="2"/>
  <c r="Z6" i="2" s="1"/>
  <c r="Z7" i="2" s="1"/>
  <c r="Z8" i="2" s="1"/>
  <c r="Z9" i="2" s="1"/>
  <c r="Z10" i="2" s="1"/>
  <c r="Z11" i="2" s="1"/>
  <c r="Z12" i="2" s="1"/>
  <c r="Z13" i="2" s="1"/>
  <c r="Z14" i="2" s="1"/>
  <c r="Z15" i="2" s="1"/>
  <c r="Z16" i="2" s="1"/>
  <c r="Z17" i="2" s="1"/>
  <c r="Z18" i="2" s="1"/>
  <c r="Z19" i="2" s="1"/>
  <c r="Z20" i="2" s="1"/>
  <c r="Z21" i="2" s="1"/>
  <c r="Z22" i="2" s="1"/>
  <c r="Z23" i="2" s="1"/>
  <c r="Z24" i="2" s="1"/>
  <c r="Z25" i="2" s="1"/>
  <c r="Z26" i="2" s="1"/>
  <c r="Z27" i="2" s="1"/>
  <c r="Z28" i="2" s="1"/>
  <c r="Z29" i="2" s="1"/>
  <c r="Z30" i="2" s="1"/>
  <c r="Z31" i="2" s="1"/>
  <c r="Z32" i="2" s="1"/>
  <c r="Z33" i="2" s="1"/>
  <c r="Z34" i="2" s="1"/>
  <c r="Z35" i="2" s="1"/>
  <c r="Z36" i="2" s="1"/>
  <c r="Z37" i="2" s="1"/>
  <c r="Z38" i="2" s="1"/>
  <c r="Z39" i="2" s="1"/>
  <c r="Z40" i="2" s="1"/>
  <c r="Z41" i="2" s="1"/>
  <c r="Z42" i="2" s="1"/>
  <c r="Z43" i="2" s="1"/>
  <c r="Z44" i="2" s="1"/>
  <c r="Z45" i="2" s="1"/>
  <c r="Z46" i="2" s="1"/>
  <c r="Z47" i="2" s="1"/>
  <c r="Z48" i="2" s="1"/>
  <c r="Z49" i="2" s="1"/>
  <c r="Z50" i="2" s="1"/>
  <c r="Z51" i="2" s="1"/>
  <c r="Z52" i="2" s="1"/>
  <c r="Z53" i="2" s="1"/>
  <c r="Z54" i="2" s="1"/>
  <c r="Z55" i="2" s="1"/>
  <c r="Z56" i="2" s="1"/>
  <c r="Z57" i="2" s="1"/>
  <c r="Z58" i="2" s="1"/>
  <c r="Z59" i="2" s="1"/>
  <c r="Z60" i="2" s="1"/>
  <c r="Z61" i="2" s="1"/>
  <c r="Z62" i="2" s="1"/>
  <c r="Z63" i="2" s="1"/>
  <c r="Z64" i="2" s="1"/>
  <c r="Z65" i="2" s="1"/>
  <c r="Z66" i="2" s="1"/>
  <c r="Z67" i="2" s="1"/>
  <c r="Z68" i="2" s="1"/>
  <c r="Z69" i="2" s="1"/>
  <c r="Z70" i="2" s="1"/>
  <c r="Z71" i="2" s="1"/>
  <c r="Z72" i="2" s="1"/>
  <c r="Z73" i="2" s="1"/>
  <c r="Z74" i="2" s="1"/>
  <c r="Z75" i="2" s="1"/>
  <c r="Z76" i="2" s="1"/>
  <c r="Z77" i="2" s="1"/>
  <c r="Z78" i="2" s="1"/>
  <c r="Z79" i="2" s="1"/>
  <c r="Z80" i="2" s="1"/>
  <c r="Z81" i="2" s="1"/>
  <c r="Z82" i="2" s="1"/>
  <c r="Z83" i="2" s="1"/>
  <c r="Z84" i="2" s="1"/>
  <c r="Z85" i="2" s="1"/>
  <c r="Z86" i="2" s="1"/>
  <c r="Z87" i="2" s="1"/>
  <c r="Z88" i="2" s="1"/>
  <c r="Z89" i="2" s="1"/>
  <c r="Z90" i="2" s="1"/>
  <c r="Z91" i="2" s="1"/>
  <c r="Z92" i="2" s="1"/>
  <c r="Z93" i="2" s="1"/>
  <c r="Z94" i="2" s="1"/>
  <c r="Y5" i="2"/>
  <c r="Y6" i="2" s="1"/>
  <c r="Y7" i="2" s="1"/>
  <c r="Y8" i="2" s="1"/>
  <c r="Y9" i="2" s="1"/>
  <c r="Y10" i="2" s="1"/>
  <c r="Y11" i="2" s="1"/>
  <c r="Y12" i="2" s="1"/>
  <c r="Y13" i="2" s="1"/>
  <c r="Y14" i="2" s="1"/>
  <c r="Y15" i="2" s="1"/>
  <c r="Y16" i="2" s="1"/>
  <c r="Y17" i="2" s="1"/>
  <c r="Y18" i="2" s="1"/>
  <c r="Y19" i="2" s="1"/>
  <c r="Y20" i="2" s="1"/>
  <c r="Y21" i="2" s="1"/>
  <c r="Y22" i="2" s="1"/>
  <c r="Y23" i="2" s="1"/>
  <c r="Y24" i="2" s="1"/>
  <c r="Y25" i="2" s="1"/>
  <c r="Y26" i="2" s="1"/>
  <c r="Y27" i="2" s="1"/>
  <c r="Y28" i="2" s="1"/>
  <c r="Y29" i="2" s="1"/>
  <c r="Y30" i="2" s="1"/>
  <c r="Y31" i="2" s="1"/>
  <c r="Y32" i="2" s="1"/>
  <c r="Y33" i="2" s="1"/>
  <c r="Y34" i="2" s="1"/>
  <c r="Y35" i="2" s="1"/>
  <c r="Y36" i="2" s="1"/>
  <c r="Y37" i="2" s="1"/>
  <c r="Y38" i="2" s="1"/>
  <c r="Y39" i="2" s="1"/>
  <c r="Y40" i="2" s="1"/>
  <c r="Y41" i="2" s="1"/>
  <c r="Y42" i="2" s="1"/>
  <c r="Y43" i="2" s="1"/>
  <c r="Y44" i="2" s="1"/>
  <c r="Y45" i="2" s="1"/>
  <c r="Y46" i="2" s="1"/>
  <c r="Y47" i="2" s="1"/>
  <c r="Y48" i="2" s="1"/>
  <c r="Y49" i="2" s="1"/>
  <c r="Y50" i="2" s="1"/>
  <c r="Y51" i="2" s="1"/>
  <c r="Y52" i="2" s="1"/>
  <c r="Y53" i="2" s="1"/>
  <c r="Y54" i="2" s="1"/>
  <c r="Y55" i="2" s="1"/>
  <c r="Y56" i="2" s="1"/>
  <c r="Y57" i="2" s="1"/>
  <c r="Y58" i="2" s="1"/>
  <c r="Y59" i="2" s="1"/>
  <c r="Y60" i="2" s="1"/>
  <c r="Y61" i="2" s="1"/>
  <c r="Y62" i="2" s="1"/>
  <c r="Y63" i="2" s="1"/>
  <c r="Y64" i="2" s="1"/>
  <c r="Y65" i="2" s="1"/>
  <c r="Y66" i="2" s="1"/>
  <c r="Y67" i="2" s="1"/>
  <c r="Y68" i="2" s="1"/>
  <c r="Y69" i="2" s="1"/>
  <c r="Y70" i="2" s="1"/>
  <c r="X5" i="2"/>
  <c r="X6" i="2" s="1"/>
  <c r="X7" i="2" s="1"/>
  <c r="X8" i="2" s="1"/>
  <c r="X9" i="2" s="1"/>
  <c r="X10" i="2" s="1"/>
  <c r="X11" i="2" s="1"/>
  <c r="X12" i="2" s="1"/>
  <c r="X13" i="2" s="1"/>
  <c r="X14" i="2" s="1"/>
  <c r="X15" i="2" s="1"/>
  <c r="X16" i="2" s="1"/>
  <c r="X17" i="2" s="1"/>
  <c r="X18" i="2" s="1"/>
  <c r="X19" i="2" s="1"/>
  <c r="X20" i="2" s="1"/>
  <c r="X21" i="2" s="1"/>
  <c r="X22" i="2" s="1"/>
  <c r="X23" i="2" s="1"/>
  <c r="X24" i="2" s="1"/>
  <c r="X25" i="2" s="1"/>
  <c r="X26" i="2" s="1"/>
  <c r="X27" i="2" s="1"/>
  <c r="X28" i="2" s="1"/>
  <c r="X29" i="2" s="1"/>
  <c r="X30" i="2" s="1"/>
  <c r="X31" i="2" s="1"/>
  <c r="X32" i="2" s="1"/>
  <c r="X33" i="2" s="1"/>
  <c r="X34" i="2" s="1"/>
  <c r="X35" i="2" s="1"/>
  <c r="X36" i="2" s="1"/>
  <c r="X37" i="2" s="1"/>
  <c r="X38" i="2" s="1"/>
  <c r="X39" i="2" s="1"/>
  <c r="X40" i="2" s="1"/>
  <c r="X41" i="2" s="1"/>
  <c r="X42" i="2" s="1"/>
  <c r="X43" i="2" s="1"/>
  <c r="X44" i="2" s="1"/>
  <c r="X45" i="2" s="1"/>
  <c r="X46" i="2" s="1"/>
  <c r="X47" i="2" s="1"/>
  <c r="X48" i="2" s="1"/>
  <c r="X49" i="2" s="1"/>
  <c r="X50" i="2" s="1"/>
  <c r="X51" i="2" s="1"/>
  <c r="X52" i="2" s="1"/>
  <c r="X53" i="2" s="1"/>
  <c r="X54" i="2" s="1"/>
  <c r="X55" i="2" s="1"/>
  <c r="X56" i="2" s="1"/>
  <c r="X57" i="2" s="1"/>
  <c r="X58" i="2" s="1"/>
  <c r="X59" i="2" s="1"/>
  <c r="X60" i="2" s="1"/>
  <c r="X61" i="2" s="1"/>
  <c r="X62" i="2" s="1"/>
  <c r="X63" i="2" s="1"/>
  <c r="X64" i="2" s="1"/>
  <c r="X65" i="2" s="1"/>
  <c r="X66" i="2" s="1"/>
  <c r="X67" i="2" s="1"/>
  <c r="X68" i="2" s="1"/>
  <c r="X69" i="2" s="1"/>
  <c r="X70" i="2" s="1"/>
  <c r="X71" i="2" s="1"/>
  <c r="X72" i="2" s="1"/>
  <c r="X73" i="2" s="1"/>
  <c r="X74" i="2" s="1"/>
  <c r="X75" i="2" s="1"/>
  <c r="X76" i="2" s="1"/>
  <c r="X77" i="2" s="1"/>
  <c r="X78" i="2" s="1"/>
  <c r="X79" i="2" s="1"/>
  <c r="X80" i="2" s="1"/>
  <c r="X81" i="2" s="1"/>
  <c r="X82" i="2" s="1"/>
  <c r="X83" i="2" s="1"/>
  <c r="X84" i="2" s="1"/>
  <c r="X85" i="2" s="1"/>
  <c r="X86" i="2" s="1"/>
  <c r="X87" i="2" s="1"/>
  <c r="X88" i="2" s="1"/>
  <c r="X89" i="2" s="1"/>
  <c r="AA4" i="2"/>
  <c r="Z4" i="2"/>
  <c r="Y4" i="2"/>
  <c r="X4" i="2"/>
  <c r="S20" i="2" l="1"/>
</calcChain>
</file>

<file path=xl/sharedStrings.xml><?xml version="1.0" encoding="utf-8"?>
<sst xmlns="http://schemas.openxmlformats.org/spreadsheetml/2006/main" count="95" uniqueCount="46">
  <si>
    <t>Diff. Volume %</t>
  </si>
  <si>
    <t>Channel Diameter (Lower)um</t>
  </si>
  <si>
    <t>CaCO3 Blend</t>
  </si>
  <si>
    <t>DEASP</t>
  </si>
  <si>
    <t>MICRO-C</t>
  </si>
  <si>
    <t>Graphite Blend</t>
  </si>
  <si>
    <t>Variable</t>
  </si>
  <si>
    <t>Walnut</t>
  </si>
  <si>
    <t>From</t>
  </si>
  <si>
    <t>To</t>
  </si>
  <si>
    <t xml:space="preserve">Volume </t>
  </si>
  <si>
    <t>Mean:</t>
  </si>
  <si>
    <t>Median:</t>
  </si>
  <si>
    <t>Mean/Median ratio:</t>
  </si>
  <si>
    <t>Mode:</t>
  </si>
  <si>
    <t>S.D.:</t>
  </si>
  <si>
    <t>Variance:</t>
  </si>
  <si>
    <t>C.V.:</t>
  </si>
  <si>
    <t>Skewness:</t>
  </si>
  <si>
    <t>Kurtosis:</t>
  </si>
  <si>
    <t>Density (gr/cc)</t>
  </si>
  <si>
    <t>Volume per particle</t>
  </si>
  <si>
    <t>Mass per particle</t>
  </si>
  <si>
    <t>N of particles in 1 gr</t>
  </si>
  <si>
    <t>Surface per particle</t>
  </si>
  <si>
    <t>Surface Area per gr</t>
  </si>
  <si>
    <t>Sin-Plug</t>
  </si>
  <si>
    <t>% &lt;</t>
  </si>
  <si>
    <t xml:space="preserve">Size </t>
  </si>
  <si>
    <t>Volume</t>
  </si>
  <si>
    <t>CaCO3 Blen</t>
  </si>
  <si>
    <t>MICRO-C_03</t>
  </si>
  <si>
    <t>Graphite B</t>
  </si>
  <si>
    <t>%</t>
  </si>
  <si>
    <t>_04_01.$ls</t>
  </si>
  <si>
    <t>_01_01.$ls</t>
  </si>
  <si>
    <t>_01.$ls</t>
  </si>
  <si>
    <t>_02_01.$ls</t>
  </si>
  <si>
    <t>Particle</t>
  </si>
  <si>
    <t>Diameter</t>
  </si>
  <si>
    <t>um &lt;</t>
  </si>
  <si>
    <t>Series 1</t>
  </si>
  <si>
    <t>Series 2</t>
  </si>
  <si>
    <t>Series 3</t>
  </si>
  <si>
    <t>Series 4</t>
  </si>
  <si>
    <t>Series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</si>
</sst>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2" fontId="1" fillId="0" borderId="0" xfId="1" applyNumberFormat="1"/>
    <xf numFmtId="0" fontId="1" fillId="2" borderId="0" xfId="1" applyFill="1"/>
    <xf numFmtId="164" fontId="1" fillId="0" borderId="0" xfId="1" applyNumberFormat="1"/>
  </cellXfs>
  <cellStyles count="2">
    <cellStyle name="Normal" xfId="0" builtinId="0"/>
    <cellStyle name="Normal 2" xfId="1" xr:uid="{194D0C6A-0752-4CB4-9CB4-A8D044B18C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Frecuency</a:t>
            </a:r>
            <a:r>
              <a:rPr lang="en-US" baseline="0"/>
              <a:t> Curve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381798933844483E-2"/>
          <c:y val="0.10626085779392189"/>
          <c:w val="0.89244182186057297"/>
          <c:h val="0.7527935834668232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 42 &amp; 43'!$K$2</c:f>
              <c:strCache>
                <c:ptCount val="1"/>
                <c:pt idx="0">
                  <c:v>CaCO3 Blend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'Fig 42 &amp; 43'!$J$3:$J$94</c:f>
              <c:numCache>
                <c:formatCode>General</c:formatCode>
                <c:ptCount val="92"/>
                <c:pt idx="0">
                  <c:v>0.37519799999999998</c:v>
                </c:pt>
                <c:pt idx="1">
                  <c:v>0.41187800000000002</c:v>
                </c:pt>
                <c:pt idx="2">
                  <c:v>0.45214500000000002</c:v>
                </c:pt>
                <c:pt idx="3">
                  <c:v>0.49634699999999998</c:v>
                </c:pt>
                <c:pt idx="4">
                  <c:v>0.54487200000000002</c:v>
                </c:pt>
                <c:pt idx="5">
                  <c:v>0.59814000000000001</c:v>
                </c:pt>
                <c:pt idx="6">
                  <c:v>0.65661499999999995</c:v>
                </c:pt>
                <c:pt idx="7">
                  <c:v>0.72080699999999998</c:v>
                </c:pt>
                <c:pt idx="8">
                  <c:v>0.79127499999999995</c:v>
                </c:pt>
                <c:pt idx="9">
                  <c:v>0.86863199999999996</c:v>
                </c:pt>
                <c:pt idx="10">
                  <c:v>0.95355199999999996</c:v>
                </c:pt>
                <c:pt idx="11">
                  <c:v>1.04677</c:v>
                </c:pt>
                <c:pt idx="12">
                  <c:v>1.1491100000000001</c:v>
                </c:pt>
                <c:pt idx="13">
                  <c:v>1.26145</c:v>
                </c:pt>
                <c:pt idx="14">
                  <c:v>1.3847700000000001</c:v>
                </c:pt>
                <c:pt idx="15">
                  <c:v>1.5201499999999999</c:v>
                </c:pt>
                <c:pt idx="16">
                  <c:v>1.66876</c:v>
                </c:pt>
                <c:pt idx="17">
                  <c:v>1.8319000000000001</c:v>
                </c:pt>
                <c:pt idx="18">
                  <c:v>2.0110000000000001</c:v>
                </c:pt>
                <c:pt idx="19">
                  <c:v>2.2075999999999998</c:v>
                </c:pt>
                <c:pt idx="20">
                  <c:v>2.4234200000000001</c:v>
                </c:pt>
                <c:pt idx="21">
                  <c:v>2.6603300000000001</c:v>
                </c:pt>
                <c:pt idx="22">
                  <c:v>2.92042</c:v>
                </c:pt>
                <c:pt idx="23">
                  <c:v>3.2059199999999999</c:v>
                </c:pt>
                <c:pt idx="24">
                  <c:v>3.5193400000000001</c:v>
                </c:pt>
                <c:pt idx="25">
                  <c:v>3.8633999999999999</c:v>
                </c:pt>
                <c:pt idx="26">
                  <c:v>4.2411000000000003</c:v>
                </c:pt>
                <c:pt idx="27">
                  <c:v>4.6557199999999996</c:v>
                </c:pt>
                <c:pt idx="28">
                  <c:v>5.1108700000000002</c:v>
                </c:pt>
                <c:pt idx="29">
                  <c:v>5.6105200000000002</c:v>
                </c:pt>
                <c:pt idx="30">
                  <c:v>6.1590199999999999</c:v>
                </c:pt>
                <c:pt idx="31">
                  <c:v>6.7611400000000001</c:v>
                </c:pt>
                <c:pt idx="32">
                  <c:v>7.4221199999999996</c:v>
                </c:pt>
                <c:pt idx="33">
                  <c:v>8.1477299999999993</c:v>
                </c:pt>
                <c:pt idx="34">
                  <c:v>8.9442699999999995</c:v>
                </c:pt>
                <c:pt idx="35">
                  <c:v>9.8186900000000001</c:v>
                </c:pt>
                <c:pt idx="36">
                  <c:v>10.778600000000001</c:v>
                </c:pt>
                <c:pt idx="37">
                  <c:v>11.8323</c:v>
                </c:pt>
                <c:pt idx="38">
                  <c:v>12.989100000000001</c:v>
                </c:pt>
                <c:pt idx="39">
                  <c:v>14.258900000000001</c:v>
                </c:pt>
                <c:pt idx="40">
                  <c:v>15.652900000000001</c:v>
                </c:pt>
                <c:pt idx="41">
                  <c:v>17.183199999999999</c:v>
                </c:pt>
                <c:pt idx="42">
                  <c:v>18.863</c:v>
                </c:pt>
                <c:pt idx="43">
                  <c:v>20.707100000000001</c:v>
                </c:pt>
                <c:pt idx="44">
                  <c:v>22.7315</c:v>
                </c:pt>
                <c:pt idx="45">
                  <c:v>24.953800000000001</c:v>
                </c:pt>
                <c:pt idx="46">
                  <c:v>27.3934</c:v>
                </c:pt>
                <c:pt idx="47">
                  <c:v>30.071400000000001</c:v>
                </c:pt>
                <c:pt idx="48">
                  <c:v>33.011299999999999</c:v>
                </c:pt>
                <c:pt idx="49">
                  <c:v>36.238500000000002</c:v>
                </c:pt>
                <c:pt idx="50">
                  <c:v>39.781300000000002</c:v>
                </c:pt>
                <c:pt idx="51">
                  <c:v>43.670400000000001</c:v>
                </c:pt>
                <c:pt idx="52">
                  <c:v>47.939700000000002</c:v>
                </c:pt>
                <c:pt idx="53">
                  <c:v>52.626399999999997</c:v>
                </c:pt>
                <c:pt idx="54">
                  <c:v>57.771299999999997</c:v>
                </c:pt>
                <c:pt idx="55">
                  <c:v>63.419199999999996</c:v>
                </c:pt>
                <c:pt idx="56">
                  <c:v>69.619200000000006</c:v>
                </c:pt>
                <c:pt idx="57">
                  <c:v>76.425299999999993</c:v>
                </c:pt>
                <c:pt idx="58">
                  <c:v>83.896900000000002</c:v>
                </c:pt>
                <c:pt idx="59">
                  <c:v>92.098799999999997</c:v>
                </c:pt>
                <c:pt idx="60">
                  <c:v>101.10299999999999</c:v>
                </c:pt>
                <c:pt idx="61">
                  <c:v>110.98699999999999</c:v>
                </c:pt>
                <c:pt idx="62">
                  <c:v>121.837</c:v>
                </c:pt>
                <c:pt idx="63">
                  <c:v>133.74799999999999</c:v>
                </c:pt>
                <c:pt idx="64">
                  <c:v>146.82400000000001</c:v>
                </c:pt>
                <c:pt idx="65">
                  <c:v>161.17699999999999</c:v>
                </c:pt>
                <c:pt idx="66">
                  <c:v>176.935</c:v>
                </c:pt>
                <c:pt idx="67">
                  <c:v>194.232</c:v>
                </c:pt>
                <c:pt idx="68">
                  <c:v>213.221</c:v>
                </c:pt>
                <c:pt idx="69">
                  <c:v>234.066</c:v>
                </c:pt>
                <c:pt idx="70">
                  <c:v>256.94799999999998</c:v>
                </c:pt>
                <c:pt idx="71">
                  <c:v>282.06799999999998</c:v>
                </c:pt>
                <c:pt idx="72">
                  <c:v>309.64400000000001</c:v>
                </c:pt>
                <c:pt idx="73">
                  <c:v>339.916</c:v>
                </c:pt>
                <c:pt idx="74">
                  <c:v>373.14699999999999</c:v>
                </c:pt>
                <c:pt idx="75">
                  <c:v>409.62599999999998</c:v>
                </c:pt>
                <c:pt idx="76">
                  <c:v>449.67200000000003</c:v>
                </c:pt>
                <c:pt idx="77">
                  <c:v>493.63299999999998</c:v>
                </c:pt>
                <c:pt idx="78">
                  <c:v>541.89200000000005</c:v>
                </c:pt>
                <c:pt idx="79">
                  <c:v>594.86900000000003</c:v>
                </c:pt>
                <c:pt idx="80">
                  <c:v>653.02499999999998</c:v>
                </c:pt>
                <c:pt idx="81">
                  <c:v>716.86599999999999</c:v>
                </c:pt>
                <c:pt idx="82">
                  <c:v>786.94899999999996</c:v>
                </c:pt>
                <c:pt idx="83">
                  <c:v>863.88300000000004</c:v>
                </c:pt>
                <c:pt idx="84">
                  <c:v>948.33799999999997</c:v>
                </c:pt>
                <c:pt idx="85">
                  <c:v>1041.05</c:v>
                </c:pt>
                <c:pt idx="86">
                  <c:v>1142.83</c:v>
                </c:pt>
                <c:pt idx="87">
                  <c:v>1254.55</c:v>
                </c:pt>
                <c:pt idx="88">
                  <c:v>1377.2</c:v>
                </c:pt>
                <c:pt idx="89">
                  <c:v>1511.84</c:v>
                </c:pt>
                <c:pt idx="90">
                  <c:v>1659.64</c:v>
                </c:pt>
                <c:pt idx="91">
                  <c:v>1821.89</c:v>
                </c:pt>
              </c:numCache>
            </c:numRef>
          </c:xVal>
          <c:yVal>
            <c:numRef>
              <c:f>'Fig 42 &amp; 43'!$K$3:$K$94</c:f>
              <c:numCache>
                <c:formatCode>General</c:formatCode>
                <c:ptCount val="92"/>
                <c:pt idx="0">
                  <c:v>7.8548000000000007E-2</c:v>
                </c:pt>
                <c:pt idx="1">
                  <c:v>0.139325</c:v>
                </c:pt>
                <c:pt idx="2">
                  <c:v>0.203041</c:v>
                </c:pt>
                <c:pt idx="3">
                  <c:v>0.284383</c:v>
                </c:pt>
                <c:pt idx="4">
                  <c:v>0.34565000000000001</c:v>
                </c:pt>
                <c:pt idx="5">
                  <c:v>0.39209300000000002</c:v>
                </c:pt>
                <c:pt idx="6">
                  <c:v>0.42686499999999999</c:v>
                </c:pt>
                <c:pt idx="7">
                  <c:v>0.453712</c:v>
                </c:pt>
                <c:pt idx="8">
                  <c:v>0.46584900000000001</c:v>
                </c:pt>
                <c:pt idx="9">
                  <c:v>0.46148899999999998</c:v>
                </c:pt>
                <c:pt idx="10">
                  <c:v>0.444073</c:v>
                </c:pt>
                <c:pt idx="11">
                  <c:v>0.41768100000000002</c:v>
                </c:pt>
                <c:pt idx="12">
                  <c:v>0.38703300000000002</c:v>
                </c:pt>
                <c:pt idx="13">
                  <c:v>0.35141</c:v>
                </c:pt>
                <c:pt idx="14">
                  <c:v>0.31503500000000001</c:v>
                </c:pt>
                <c:pt idx="15">
                  <c:v>0.28140300000000001</c:v>
                </c:pt>
                <c:pt idx="16">
                  <c:v>0.25590099999999999</c:v>
                </c:pt>
                <c:pt idx="17">
                  <c:v>0.238623</c:v>
                </c:pt>
                <c:pt idx="18">
                  <c:v>0.22991500000000001</c:v>
                </c:pt>
                <c:pt idx="19">
                  <c:v>0.22978699999999999</c:v>
                </c:pt>
                <c:pt idx="20">
                  <c:v>0.239236</c:v>
                </c:pt>
                <c:pt idx="21">
                  <c:v>0.25891700000000001</c:v>
                </c:pt>
                <c:pt idx="22">
                  <c:v>0.287881</c:v>
                </c:pt>
                <c:pt idx="23">
                  <c:v>0.32486199999999998</c:v>
                </c:pt>
                <c:pt idx="24">
                  <c:v>0.367869</c:v>
                </c:pt>
                <c:pt idx="25">
                  <c:v>0.41673900000000003</c:v>
                </c:pt>
                <c:pt idx="26">
                  <c:v>0.47054800000000002</c:v>
                </c:pt>
                <c:pt idx="27">
                  <c:v>0.52789900000000001</c:v>
                </c:pt>
                <c:pt idx="28">
                  <c:v>0.58596800000000004</c:v>
                </c:pt>
                <c:pt idx="29">
                  <c:v>0.64308299999999996</c:v>
                </c:pt>
                <c:pt idx="30">
                  <c:v>0.69915899999999997</c:v>
                </c:pt>
                <c:pt idx="31">
                  <c:v>0.75494399999999995</c:v>
                </c:pt>
                <c:pt idx="32">
                  <c:v>0.81026299999999996</c:v>
                </c:pt>
                <c:pt idx="33">
                  <c:v>0.86248199999999997</c:v>
                </c:pt>
                <c:pt idx="34">
                  <c:v>0.90910400000000002</c:v>
                </c:pt>
                <c:pt idx="35">
                  <c:v>0.94954499999999997</c:v>
                </c:pt>
                <c:pt idx="36">
                  <c:v>0.98721499999999995</c:v>
                </c:pt>
                <c:pt idx="37">
                  <c:v>1.0246599999999999</c:v>
                </c:pt>
                <c:pt idx="38">
                  <c:v>1.0601</c:v>
                </c:pt>
                <c:pt idx="39">
                  <c:v>1.08592</c:v>
                </c:pt>
                <c:pt idx="40">
                  <c:v>1.0956699999999999</c:v>
                </c:pt>
                <c:pt idx="41">
                  <c:v>1.0936300000000001</c:v>
                </c:pt>
                <c:pt idx="42">
                  <c:v>1.09717</c:v>
                </c:pt>
                <c:pt idx="43">
                  <c:v>1.1300699999999999</c:v>
                </c:pt>
                <c:pt idx="44">
                  <c:v>1.2079200000000001</c:v>
                </c:pt>
                <c:pt idx="45">
                  <c:v>1.3289800000000001</c:v>
                </c:pt>
                <c:pt idx="46">
                  <c:v>1.47116</c:v>
                </c:pt>
                <c:pt idx="47">
                  <c:v>1.60189</c:v>
                </c:pt>
                <c:pt idx="48">
                  <c:v>1.6951499999999999</c:v>
                </c:pt>
                <c:pt idx="49">
                  <c:v>1.7445900000000001</c:v>
                </c:pt>
                <c:pt idx="50">
                  <c:v>1.76586</c:v>
                </c:pt>
                <c:pt idx="51">
                  <c:v>1.7845899999999999</c:v>
                </c:pt>
                <c:pt idx="52">
                  <c:v>1.8229</c:v>
                </c:pt>
                <c:pt idx="53">
                  <c:v>1.8895500000000001</c:v>
                </c:pt>
                <c:pt idx="54">
                  <c:v>1.9778199999999999</c:v>
                </c:pt>
                <c:pt idx="55">
                  <c:v>2.07159</c:v>
                </c:pt>
                <c:pt idx="56">
                  <c:v>2.1531099999999999</c:v>
                </c:pt>
                <c:pt idx="57">
                  <c:v>2.2112400000000001</c:v>
                </c:pt>
                <c:pt idx="58">
                  <c:v>2.2443</c:v>
                </c:pt>
                <c:pt idx="59">
                  <c:v>2.2575599999999998</c:v>
                </c:pt>
                <c:pt idx="60">
                  <c:v>2.25888</c:v>
                </c:pt>
                <c:pt idx="61">
                  <c:v>2.2532000000000001</c:v>
                </c:pt>
                <c:pt idx="62">
                  <c:v>2.2409500000000002</c:v>
                </c:pt>
                <c:pt idx="63">
                  <c:v>2.2192699999999999</c:v>
                </c:pt>
                <c:pt idx="64">
                  <c:v>2.1865600000000001</c:v>
                </c:pt>
                <c:pt idx="65">
                  <c:v>2.1468400000000001</c:v>
                </c:pt>
                <c:pt idx="66">
                  <c:v>2.1103200000000002</c:v>
                </c:pt>
                <c:pt idx="67">
                  <c:v>2.0908799999999998</c:v>
                </c:pt>
                <c:pt idx="68">
                  <c:v>2.0993499999999998</c:v>
                </c:pt>
                <c:pt idx="69">
                  <c:v>2.1408100000000001</c:v>
                </c:pt>
                <c:pt idx="70">
                  <c:v>2.2136900000000002</c:v>
                </c:pt>
                <c:pt idx="71">
                  <c:v>2.3093599999999999</c:v>
                </c:pt>
                <c:pt idx="72">
                  <c:v>2.4152</c:v>
                </c:pt>
                <c:pt idx="73">
                  <c:v>2.5099800000000001</c:v>
                </c:pt>
                <c:pt idx="74">
                  <c:v>2.5655399999999999</c:v>
                </c:pt>
                <c:pt idx="75">
                  <c:v>2.5488900000000001</c:v>
                </c:pt>
                <c:pt idx="76">
                  <c:v>2.4275600000000002</c:v>
                </c:pt>
                <c:pt idx="77">
                  <c:v>2.1873800000000001</c:v>
                </c:pt>
                <c:pt idx="78">
                  <c:v>1.8517399999999999</c:v>
                </c:pt>
                <c:pt idx="79">
                  <c:v>1.4602900000000001</c:v>
                </c:pt>
                <c:pt idx="80">
                  <c:v>1.0748599999999999</c:v>
                </c:pt>
                <c:pt idx="81">
                  <c:v>0.73710500000000001</c:v>
                </c:pt>
                <c:pt idx="82">
                  <c:v>0.41866799999999998</c:v>
                </c:pt>
                <c:pt idx="83">
                  <c:v>0.178314</c:v>
                </c:pt>
                <c:pt idx="84">
                  <c:v>3.7803900000000001E-2</c:v>
                </c:pt>
                <c:pt idx="85">
                  <c:v>3.6285599999999999E-3</c:v>
                </c:pt>
                <c:pt idx="8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FBE-4589-B49D-1FB0F7178BBA}"/>
            </c:ext>
          </c:extLst>
        </c:ser>
        <c:ser>
          <c:idx val="1"/>
          <c:order val="1"/>
          <c:tx>
            <c:strRef>
              <c:f>'Fig 42 &amp; 43'!$L$2</c:f>
              <c:strCache>
                <c:ptCount val="1"/>
                <c:pt idx="0">
                  <c:v>DEASP</c:v>
                </c:pt>
              </c:strCache>
            </c:strRef>
          </c:tx>
          <c:spPr>
            <a:ln w="12700" cap="rnd">
              <a:solidFill>
                <a:srgbClr val="945200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945200"/>
              </a:solidFill>
              <a:ln w="9525">
                <a:solidFill>
                  <a:srgbClr val="945200"/>
                </a:solidFill>
              </a:ln>
              <a:effectLst/>
            </c:spPr>
          </c:marker>
          <c:xVal>
            <c:numRef>
              <c:f>'Fig 42 &amp; 43'!$J$3:$J$94</c:f>
              <c:numCache>
                <c:formatCode>General</c:formatCode>
                <c:ptCount val="92"/>
                <c:pt idx="0">
                  <c:v>0.37519799999999998</c:v>
                </c:pt>
                <c:pt idx="1">
                  <c:v>0.41187800000000002</c:v>
                </c:pt>
                <c:pt idx="2">
                  <c:v>0.45214500000000002</c:v>
                </c:pt>
                <c:pt idx="3">
                  <c:v>0.49634699999999998</c:v>
                </c:pt>
                <c:pt idx="4">
                  <c:v>0.54487200000000002</c:v>
                </c:pt>
                <c:pt idx="5">
                  <c:v>0.59814000000000001</c:v>
                </c:pt>
                <c:pt idx="6">
                  <c:v>0.65661499999999995</c:v>
                </c:pt>
                <c:pt idx="7">
                  <c:v>0.72080699999999998</c:v>
                </c:pt>
                <c:pt idx="8">
                  <c:v>0.79127499999999995</c:v>
                </c:pt>
                <c:pt idx="9">
                  <c:v>0.86863199999999996</c:v>
                </c:pt>
                <c:pt idx="10">
                  <c:v>0.95355199999999996</c:v>
                </c:pt>
                <c:pt idx="11">
                  <c:v>1.04677</c:v>
                </c:pt>
                <c:pt idx="12">
                  <c:v>1.1491100000000001</c:v>
                </c:pt>
                <c:pt idx="13">
                  <c:v>1.26145</c:v>
                </c:pt>
                <c:pt idx="14">
                  <c:v>1.3847700000000001</c:v>
                </c:pt>
                <c:pt idx="15">
                  <c:v>1.5201499999999999</c:v>
                </c:pt>
                <c:pt idx="16">
                  <c:v>1.66876</c:v>
                </c:pt>
                <c:pt idx="17">
                  <c:v>1.8319000000000001</c:v>
                </c:pt>
                <c:pt idx="18">
                  <c:v>2.0110000000000001</c:v>
                </c:pt>
                <c:pt idx="19">
                  <c:v>2.2075999999999998</c:v>
                </c:pt>
                <c:pt idx="20">
                  <c:v>2.4234200000000001</c:v>
                </c:pt>
                <c:pt idx="21">
                  <c:v>2.6603300000000001</c:v>
                </c:pt>
                <c:pt idx="22">
                  <c:v>2.92042</c:v>
                </c:pt>
                <c:pt idx="23">
                  <c:v>3.2059199999999999</c:v>
                </c:pt>
                <c:pt idx="24">
                  <c:v>3.5193400000000001</c:v>
                </c:pt>
                <c:pt idx="25">
                  <c:v>3.8633999999999999</c:v>
                </c:pt>
                <c:pt idx="26">
                  <c:v>4.2411000000000003</c:v>
                </c:pt>
                <c:pt idx="27">
                  <c:v>4.6557199999999996</c:v>
                </c:pt>
                <c:pt idx="28">
                  <c:v>5.1108700000000002</c:v>
                </c:pt>
                <c:pt idx="29">
                  <c:v>5.6105200000000002</c:v>
                </c:pt>
                <c:pt idx="30">
                  <c:v>6.1590199999999999</c:v>
                </c:pt>
                <c:pt idx="31">
                  <c:v>6.7611400000000001</c:v>
                </c:pt>
                <c:pt idx="32">
                  <c:v>7.4221199999999996</c:v>
                </c:pt>
                <c:pt idx="33">
                  <c:v>8.1477299999999993</c:v>
                </c:pt>
                <c:pt idx="34">
                  <c:v>8.9442699999999995</c:v>
                </c:pt>
                <c:pt idx="35">
                  <c:v>9.8186900000000001</c:v>
                </c:pt>
                <c:pt idx="36">
                  <c:v>10.778600000000001</c:v>
                </c:pt>
                <c:pt idx="37">
                  <c:v>11.8323</c:v>
                </c:pt>
                <c:pt idx="38">
                  <c:v>12.989100000000001</c:v>
                </c:pt>
                <c:pt idx="39">
                  <c:v>14.258900000000001</c:v>
                </c:pt>
                <c:pt idx="40">
                  <c:v>15.652900000000001</c:v>
                </c:pt>
                <c:pt idx="41">
                  <c:v>17.183199999999999</c:v>
                </c:pt>
                <c:pt idx="42">
                  <c:v>18.863</c:v>
                </c:pt>
                <c:pt idx="43">
                  <c:v>20.707100000000001</c:v>
                </c:pt>
                <c:pt idx="44">
                  <c:v>22.7315</c:v>
                </c:pt>
                <c:pt idx="45">
                  <c:v>24.953800000000001</c:v>
                </c:pt>
                <c:pt idx="46">
                  <c:v>27.3934</c:v>
                </c:pt>
                <c:pt idx="47">
                  <c:v>30.071400000000001</c:v>
                </c:pt>
                <c:pt idx="48">
                  <c:v>33.011299999999999</c:v>
                </c:pt>
                <c:pt idx="49">
                  <c:v>36.238500000000002</c:v>
                </c:pt>
                <c:pt idx="50">
                  <c:v>39.781300000000002</c:v>
                </c:pt>
                <c:pt idx="51">
                  <c:v>43.670400000000001</c:v>
                </c:pt>
                <c:pt idx="52">
                  <c:v>47.939700000000002</c:v>
                </c:pt>
                <c:pt idx="53">
                  <c:v>52.626399999999997</c:v>
                </c:pt>
                <c:pt idx="54">
                  <c:v>57.771299999999997</c:v>
                </c:pt>
                <c:pt idx="55">
                  <c:v>63.419199999999996</c:v>
                </c:pt>
                <c:pt idx="56">
                  <c:v>69.619200000000006</c:v>
                </c:pt>
                <c:pt idx="57">
                  <c:v>76.425299999999993</c:v>
                </c:pt>
                <c:pt idx="58">
                  <c:v>83.896900000000002</c:v>
                </c:pt>
                <c:pt idx="59">
                  <c:v>92.098799999999997</c:v>
                </c:pt>
                <c:pt idx="60">
                  <c:v>101.10299999999999</c:v>
                </c:pt>
                <c:pt idx="61">
                  <c:v>110.98699999999999</c:v>
                </c:pt>
                <c:pt idx="62">
                  <c:v>121.837</c:v>
                </c:pt>
                <c:pt idx="63">
                  <c:v>133.74799999999999</c:v>
                </c:pt>
                <c:pt idx="64">
                  <c:v>146.82400000000001</c:v>
                </c:pt>
                <c:pt idx="65">
                  <c:v>161.17699999999999</c:v>
                </c:pt>
                <c:pt idx="66">
                  <c:v>176.935</c:v>
                </c:pt>
                <c:pt idx="67">
                  <c:v>194.232</c:v>
                </c:pt>
                <c:pt idx="68">
                  <c:v>213.221</c:v>
                </c:pt>
                <c:pt idx="69">
                  <c:v>234.066</c:v>
                </c:pt>
                <c:pt idx="70">
                  <c:v>256.94799999999998</c:v>
                </c:pt>
                <c:pt idx="71">
                  <c:v>282.06799999999998</c:v>
                </c:pt>
                <c:pt idx="72">
                  <c:v>309.64400000000001</c:v>
                </c:pt>
                <c:pt idx="73">
                  <c:v>339.916</c:v>
                </c:pt>
                <c:pt idx="74">
                  <c:v>373.14699999999999</c:v>
                </c:pt>
                <c:pt idx="75">
                  <c:v>409.62599999999998</c:v>
                </c:pt>
                <c:pt idx="76">
                  <c:v>449.67200000000003</c:v>
                </c:pt>
                <c:pt idx="77">
                  <c:v>493.63299999999998</c:v>
                </c:pt>
                <c:pt idx="78">
                  <c:v>541.89200000000005</c:v>
                </c:pt>
                <c:pt idx="79">
                  <c:v>594.86900000000003</c:v>
                </c:pt>
                <c:pt idx="80">
                  <c:v>653.02499999999998</c:v>
                </c:pt>
                <c:pt idx="81">
                  <c:v>716.86599999999999</c:v>
                </c:pt>
                <c:pt idx="82">
                  <c:v>786.94899999999996</c:v>
                </c:pt>
                <c:pt idx="83">
                  <c:v>863.88300000000004</c:v>
                </c:pt>
                <c:pt idx="84">
                  <c:v>948.33799999999997</c:v>
                </c:pt>
                <c:pt idx="85">
                  <c:v>1041.05</c:v>
                </c:pt>
                <c:pt idx="86">
                  <c:v>1142.83</c:v>
                </c:pt>
                <c:pt idx="87">
                  <c:v>1254.55</c:v>
                </c:pt>
                <c:pt idx="88">
                  <c:v>1377.2</c:v>
                </c:pt>
                <c:pt idx="89">
                  <c:v>1511.84</c:v>
                </c:pt>
                <c:pt idx="90">
                  <c:v>1659.64</c:v>
                </c:pt>
                <c:pt idx="91">
                  <c:v>1821.89</c:v>
                </c:pt>
              </c:numCache>
            </c:numRef>
          </c:xVal>
          <c:yVal>
            <c:numRef>
              <c:f>'Fig 42 &amp; 43'!$L$3:$L$94</c:f>
              <c:numCache>
                <c:formatCode>General</c:formatCode>
                <c:ptCount val="92"/>
                <c:pt idx="0">
                  <c:v>0.118603</c:v>
                </c:pt>
                <c:pt idx="1">
                  <c:v>0.21121200000000001</c:v>
                </c:pt>
                <c:pt idx="2">
                  <c:v>0.31023099999999998</c:v>
                </c:pt>
                <c:pt idx="3">
                  <c:v>0.439139</c:v>
                </c:pt>
                <c:pt idx="4">
                  <c:v>0.54110899999999995</c:v>
                </c:pt>
                <c:pt idx="5">
                  <c:v>0.62581200000000003</c:v>
                </c:pt>
                <c:pt idx="6">
                  <c:v>0.69730599999999998</c:v>
                </c:pt>
                <c:pt idx="7">
                  <c:v>0.76151100000000005</c:v>
                </c:pt>
                <c:pt idx="8">
                  <c:v>0.806419</c:v>
                </c:pt>
                <c:pt idx="9">
                  <c:v>0.83065100000000003</c:v>
                </c:pt>
                <c:pt idx="10">
                  <c:v>0.83738900000000005</c:v>
                </c:pt>
                <c:pt idx="11">
                  <c:v>0.83089800000000003</c:v>
                </c:pt>
                <c:pt idx="12">
                  <c:v>0.81572999999999996</c:v>
                </c:pt>
                <c:pt idx="13">
                  <c:v>0.79016799999999998</c:v>
                </c:pt>
                <c:pt idx="14">
                  <c:v>0.75974600000000003</c:v>
                </c:pt>
                <c:pt idx="15">
                  <c:v>0.72871200000000003</c:v>
                </c:pt>
                <c:pt idx="16">
                  <c:v>0.705901</c:v>
                </c:pt>
                <c:pt idx="17">
                  <c:v>0.69190099999999999</c:v>
                </c:pt>
                <c:pt idx="18">
                  <c:v>0.69043200000000005</c:v>
                </c:pt>
                <c:pt idx="19">
                  <c:v>0.70408700000000002</c:v>
                </c:pt>
                <c:pt idx="20">
                  <c:v>0.73836500000000005</c:v>
                </c:pt>
                <c:pt idx="21">
                  <c:v>0.79650299999999996</c:v>
                </c:pt>
                <c:pt idx="22">
                  <c:v>0.88161299999999998</c:v>
                </c:pt>
                <c:pt idx="23">
                  <c:v>0.99627299999999996</c:v>
                </c:pt>
                <c:pt idx="24">
                  <c:v>1.1416599999999999</c:v>
                </c:pt>
                <c:pt idx="25">
                  <c:v>1.31975</c:v>
                </c:pt>
                <c:pt idx="26">
                  <c:v>1.5314000000000001</c:v>
                </c:pt>
                <c:pt idx="27">
                  <c:v>1.7777700000000001</c:v>
                </c:pt>
                <c:pt idx="28">
                  <c:v>2.0564399999999998</c:v>
                </c:pt>
                <c:pt idx="29">
                  <c:v>2.3637800000000002</c:v>
                </c:pt>
                <c:pt idx="30">
                  <c:v>2.6947299999999998</c:v>
                </c:pt>
                <c:pt idx="31">
                  <c:v>3.0453700000000001</c:v>
                </c:pt>
                <c:pt idx="32">
                  <c:v>3.4116300000000002</c:v>
                </c:pt>
                <c:pt idx="33">
                  <c:v>3.7850700000000002</c:v>
                </c:pt>
                <c:pt idx="34">
                  <c:v>4.1494200000000001</c:v>
                </c:pt>
                <c:pt idx="35">
                  <c:v>4.4811300000000003</c:v>
                </c:pt>
                <c:pt idx="36">
                  <c:v>4.7545999999999999</c:v>
                </c:pt>
                <c:pt idx="37">
                  <c:v>4.9437199999999999</c:v>
                </c:pt>
                <c:pt idx="38">
                  <c:v>5.0181199999999997</c:v>
                </c:pt>
                <c:pt idx="39">
                  <c:v>4.9415100000000001</c:v>
                </c:pt>
                <c:pt idx="40">
                  <c:v>4.6845499999999998</c:v>
                </c:pt>
                <c:pt idx="41">
                  <c:v>4.2496099999999997</c:v>
                </c:pt>
                <c:pt idx="42">
                  <c:v>3.69137</c:v>
                </c:pt>
                <c:pt idx="43">
                  <c:v>3.10615</c:v>
                </c:pt>
                <c:pt idx="44">
                  <c:v>2.58955</c:v>
                </c:pt>
                <c:pt idx="45">
                  <c:v>2.1926100000000002</c:v>
                </c:pt>
                <c:pt idx="46">
                  <c:v>1.90421</c:v>
                </c:pt>
                <c:pt idx="47">
                  <c:v>1.66909</c:v>
                </c:pt>
                <c:pt idx="48">
                  <c:v>1.42249</c:v>
                </c:pt>
                <c:pt idx="49">
                  <c:v>1.1286799999999999</c:v>
                </c:pt>
                <c:pt idx="50">
                  <c:v>0.805261</c:v>
                </c:pt>
                <c:pt idx="51">
                  <c:v>0.51414599999999999</c:v>
                </c:pt>
                <c:pt idx="52">
                  <c:v>0.31642300000000001</c:v>
                </c:pt>
                <c:pt idx="53">
                  <c:v>0.22752700000000001</c:v>
                </c:pt>
                <c:pt idx="54">
                  <c:v>0.22755700000000001</c:v>
                </c:pt>
                <c:pt idx="55">
                  <c:v>0.29223399999999999</c:v>
                </c:pt>
                <c:pt idx="56">
                  <c:v>0.38986500000000002</c:v>
                </c:pt>
                <c:pt idx="57">
                  <c:v>0.48026400000000002</c:v>
                </c:pt>
                <c:pt idx="58">
                  <c:v>0.53404200000000002</c:v>
                </c:pt>
                <c:pt idx="59">
                  <c:v>0.53661899999999996</c:v>
                </c:pt>
                <c:pt idx="60">
                  <c:v>0.48603200000000002</c:v>
                </c:pt>
                <c:pt idx="61">
                  <c:v>0.387936</c:v>
                </c:pt>
                <c:pt idx="62">
                  <c:v>0.25864999999999999</c:v>
                </c:pt>
                <c:pt idx="63">
                  <c:v>0.12975</c:v>
                </c:pt>
                <c:pt idx="64">
                  <c:v>4.2279200000000003E-2</c:v>
                </c:pt>
                <c:pt idx="65">
                  <c:v>6.9287799999999998E-3</c:v>
                </c:pt>
                <c:pt idx="66">
                  <c:v>3.9069400000000002E-4</c:v>
                </c:pt>
                <c:pt idx="6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FBE-4589-B49D-1FB0F7178BBA}"/>
            </c:ext>
          </c:extLst>
        </c:ser>
        <c:ser>
          <c:idx val="2"/>
          <c:order val="2"/>
          <c:tx>
            <c:strRef>
              <c:f>'Fig 42 &amp; 43'!$M$2</c:f>
              <c:strCache>
                <c:ptCount val="1"/>
                <c:pt idx="0">
                  <c:v>MICRO-C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'Fig 42 &amp; 43'!$J$3:$J$94</c:f>
              <c:numCache>
                <c:formatCode>General</c:formatCode>
                <c:ptCount val="92"/>
                <c:pt idx="0">
                  <c:v>0.37519799999999998</c:v>
                </c:pt>
                <c:pt idx="1">
                  <c:v>0.41187800000000002</c:v>
                </c:pt>
                <c:pt idx="2">
                  <c:v>0.45214500000000002</c:v>
                </c:pt>
                <c:pt idx="3">
                  <c:v>0.49634699999999998</c:v>
                </c:pt>
                <c:pt idx="4">
                  <c:v>0.54487200000000002</c:v>
                </c:pt>
                <c:pt idx="5">
                  <c:v>0.59814000000000001</c:v>
                </c:pt>
                <c:pt idx="6">
                  <c:v>0.65661499999999995</c:v>
                </c:pt>
                <c:pt idx="7">
                  <c:v>0.72080699999999998</c:v>
                </c:pt>
                <c:pt idx="8">
                  <c:v>0.79127499999999995</c:v>
                </c:pt>
                <c:pt idx="9">
                  <c:v>0.86863199999999996</c:v>
                </c:pt>
                <c:pt idx="10">
                  <c:v>0.95355199999999996</c:v>
                </c:pt>
                <c:pt idx="11">
                  <c:v>1.04677</c:v>
                </c:pt>
                <c:pt idx="12">
                  <c:v>1.1491100000000001</c:v>
                </c:pt>
                <c:pt idx="13">
                  <c:v>1.26145</c:v>
                </c:pt>
                <c:pt idx="14">
                  <c:v>1.3847700000000001</c:v>
                </c:pt>
                <c:pt idx="15">
                  <c:v>1.5201499999999999</c:v>
                </c:pt>
                <c:pt idx="16">
                  <c:v>1.66876</c:v>
                </c:pt>
                <c:pt idx="17">
                  <c:v>1.8319000000000001</c:v>
                </c:pt>
                <c:pt idx="18">
                  <c:v>2.0110000000000001</c:v>
                </c:pt>
                <c:pt idx="19">
                  <c:v>2.2075999999999998</c:v>
                </c:pt>
                <c:pt idx="20">
                  <c:v>2.4234200000000001</c:v>
                </c:pt>
                <c:pt idx="21">
                  <c:v>2.6603300000000001</c:v>
                </c:pt>
                <c:pt idx="22">
                  <c:v>2.92042</c:v>
                </c:pt>
                <c:pt idx="23">
                  <c:v>3.2059199999999999</c:v>
                </c:pt>
                <c:pt idx="24">
                  <c:v>3.5193400000000001</c:v>
                </c:pt>
                <c:pt idx="25">
                  <c:v>3.8633999999999999</c:v>
                </c:pt>
                <c:pt idx="26">
                  <c:v>4.2411000000000003</c:v>
                </c:pt>
                <c:pt idx="27">
                  <c:v>4.6557199999999996</c:v>
                </c:pt>
                <c:pt idx="28">
                  <c:v>5.1108700000000002</c:v>
                </c:pt>
                <c:pt idx="29">
                  <c:v>5.6105200000000002</c:v>
                </c:pt>
                <c:pt idx="30">
                  <c:v>6.1590199999999999</c:v>
                </c:pt>
                <c:pt idx="31">
                  <c:v>6.7611400000000001</c:v>
                </c:pt>
                <c:pt idx="32">
                  <c:v>7.4221199999999996</c:v>
                </c:pt>
                <c:pt idx="33">
                  <c:v>8.1477299999999993</c:v>
                </c:pt>
                <c:pt idx="34">
                  <c:v>8.9442699999999995</c:v>
                </c:pt>
                <c:pt idx="35">
                  <c:v>9.8186900000000001</c:v>
                </c:pt>
                <c:pt idx="36">
                  <c:v>10.778600000000001</c:v>
                </c:pt>
                <c:pt idx="37">
                  <c:v>11.8323</c:v>
                </c:pt>
                <c:pt idx="38">
                  <c:v>12.989100000000001</c:v>
                </c:pt>
                <c:pt idx="39">
                  <c:v>14.258900000000001</c:v>
                </c:pt>
                <c:pt idx="40">
                  <c:v>15.652900000000001</c:v>
                </c:pt>
                <c:pt idx="41">
                  <c:v>17.183199999999999</c:v>
                </c:pt>
                <c:pt idx="42">
                  <c:v>18.863</c:v>
                </c:pt>
                <c:pt idx="43">
                  <c:v>20.707100000000001</c:v>
                </c:pt>
                <c:pt idx="44">
                  <c:v>22.7315</c:v>
                </c:pt>
                <c:pt idx="45">
                  <c:v>24.953800000000001</c:v>
                </c:pt>
                <c:pt idx="46">
                  <c:v>27.3934</c:v>
                </c:pt>
                <c:pt idx="47">
                  <c:v>30.071400000000001</c:v>
                </c:pt>
                <c:pt idx="48">
                  <c:v>33.011299999999999</c:v>
                </c:pt>
                <c:pt idx="49">
                  <c:v>36.238500000000002</c:v>
                </c:pt>
                <c:pt idx="50">
                  <c:v>39.781300000000002</c:v>
                </c:pt>
                <c:pt idx="51">
                  <c:v>43.670400000000001</c:v>
                </c:pt>
                <c:pt idx="52">
                  <c:v>47.939700000000002</c:v>
                </c:pt>
                <c:pt idx="53">
                  <c:v>52.626399999999997</c:v>
                </c:pt>
                <c:pt idx="54">
                  <c:v>57.771299999999997</c:v>
                </c:pt>
                <c:pt idx="55">
                  <c:v>63.419199999999996</c:v>
                </c:pt>
                <c:pt idx="56">
                  <c:v>69.619200000000006</c:v>
                </c:pt>
                <c:pt idx="57">
                  <c:v>76.425299999999993</c:v>
                </c:pt>
                <c:pt idx="58">
                  <c:v>83.896900000000002</c:v>
                </c:pt>
                <c:pt idx="59">
                  <c:v>92.098799999999997</c:v>
                </c:pt>
                <c:pt idx="60">
                  <c:v>101.10299999999999</c:v>
                </c:pt>
                <c:pt idx="61">
                  <c:v>110.98699999999999</c:v>
                </c:pt>
                <c:pt idx="62">
                  <c:v>121.837</c:v>
                </c:pt>
                <c:pt idx="63">
                  <c:v>133.74799999999999</c:v>
                </c:pt>
                <c:pt idx="64">
                  <c:v>146.82400000000001</c:v>
                </c:pt>
                <c:pt idx="65">
                  <c:v>161.17699999999999</c:v>
                </c:pt>
                <c:pt idx="66">
                  <c:v>176.935</c:v>
                </c:pt>
                <c:pt idx="67">
                  <c:v>194.232</c:v>
                </c:pt>
                <c:pt idx="68">
                  <c:v>213.221</c:v>
                </c:pt>
                <c:pt idx="69">
                  <c:v>234.066</c:v>
                </c:pt>
                <c:pt idx="70">
                  <c:v>256.94799999999998</c:v>
                </c:pt>
                <c:pt idx="71">
                  <c:v>282.06799999999998</c:v>
                </c:pt>
                <c:pt idx="72">
                  <c:v>309.64400000000001</c:v>
                </c:pt>
                <c:pt idx="73">
                  <c:v>339.916</c:v>
                </c:pt>
                <c:pt idx="74">
                  <c:v>373.14699999999999</c:v>
                </c:pt>
                <c:pt idx="75">
                  <c:v>409.62599999999998</c:v>
                </c:pt>
                <c:pt idx="76">
                  <c:v>449.67200000000003</c:v>
                </c:pt>
                <c:pt idx="77">
                  <c:v>493.63299999999998</c:v>
                </c:pt>
                <c:pt idx="78">
                  <c:v>541.89200000000005</c:v>
                </c:pt>
                <c:pt idx="79">
                  <c:v>594.86900000000003</c:v>
                </c:pt>
                <c:pt idx="80">
                  <c:v>653.02499999999998</c:v>
                </c:pt>
                <c:pt idx="81">
                  <c:v>716.86599999999999</c:v>
                </c:pt>
                <c:pt idx="82">
                  <c:v>786.94899999999996</c:v>
                </c:pt>
                <c:pt idx="83">
                  <c:v>863.88300000000004</c:v>
                </c:pt>
                <c:pt idx="84">
                  <c:v>948.33799999999997</c:v>
                </c:pt>
                <c:pt idx="85">
                  <c:v>1041.05</c:v>
                </c:pt>
                <c:pt idx="86">
                  <c:v>1142.83</c:v>
                </c:pt>
                <c:pt idx="87">
                  <c:v>1254.55</c:v>
                </c:pt>
                <c:pt idx="88">
                  <c:v>1377.2</c:v>
                </c:pt>
                <c:pt idx="89">
                  <c:v>1511.84</c:v>
                </c:pt>
                <c:pt idx="90">
                  <c:v>1659.64</c:v>
                </c:pt>
                <c:pt idx="91">
                  <c:v>1821.89</c:v>
                </c:pt>
              </c:numCache>
            </c:numRef>
          </c:xVal>
          <c:yVal>
            <c:numRef>
              <c:f>'Fig 42 &amp; 43'!$M$3:$M$94</c:f>
              <c:numCache>
                <c:formatCode>General</c:formatCode>
                <c:ptCount val="92"/>
                <c:pt idx="0">
                  <c:v>8.6295299999999998E-3</c:v>
                </c:pt>
                <c:pt idx="1">
                  <c:v>1.53954E-2</c:v>
                </c:pt>
                <c:pt idx="2">
                  <c:v>2.25734E-2</c:v>
                </c:pt>
                <c:pt idx="3">
                  <c:v>3.1769899999999997E-2</c:v>
                </c:pt>
                <c:pt idx="4">
                  <c:v>3.8747799999999999E-2</c:v>
                </c:pt>
                <c:pt idx="5">
                  <c:v>4.4311900000000001E-2</c:v>
                </c:pt>
                <c:pt idx="6">
                  <c:v>4.8746299999999999E-2</c:v>
                </c:pt>
                <c:pt idx="7">
                  <c:v>5.2442799999999998E-2</c:v>
                </c:pt>
                <c:pt idx="8">
                  <c:v>5.4447299999999997E-2</c:v>
                </c:pt>
                <c:pt idx="9">
                  <c:v>5.4773500000000003E-2</c:v>
                </c:pt>
                <c:pt idx="10">
                  <c:v>5.37563E-2</c:v>
                </c:pt>
                <c:pt idx="11">
                  <c:v>5.1772800000000001E-2</c:v>
                </c:pt>
                <c:pt idx="12">
                  <c:v>4.92024E-2</c:v>
                </c:pt>
                <c:pt idx="13">
                  <c:v>4.6011900000000001E-2</c:v>
                </c:pt>
                <c:pt idx="14">
                  <c:v>4.2784099999999999E-2</c:v>
                </c:pt>
                <c:pt idx="15">
                  <c:v>3.9924800000000003E-2</c:v>
                </c:pt>
                <c:pt idx="16">
                  <c:v>3.8139800000000001E-2</c:v>
                </c:pt>
                <c:pt idx="17">
                  <c:v>3.7426599999999997E-2</c:v>
                </c:pt>
                <c:pt idx="18">
                  <c:v>3.8089100000000001E-2</c:v>
                </c:pt>
                <c:pt idx="19">
                  <c:v>4.0308499999999997E-2</c:v>
                </c:pt>
                <c:pt idx="20">
                  <c:v>4.4459699999999998E-2</c:v>
                </c:pt>
                <c:pt idx="21">
                  <c:v>5.0613900000000003E-2</c:v>
                </c:pt>
                <c:pt idx="22">
                  <c:v>5.8799400000000002E-2</c:v>
                </c:pt>
                <c:pt idx="23">
                  <c:v>6.9036E-2</c:v>
                </c:pt>
                <c:pt idx="24">
                  <c:v>8.1211699999999998E-2</c:v>
                </c:pt>
                <c:pt idx="25">
                  <c:v>9.52649E-2</c:v>
                </c:pt>
                <c:pt idx="26">
                  <c:v>0.110971</c:v>
                </c:pt>
                <c:pt idx="27">
                  <c:v>0.12825900000000001</c:v>
                </c:pt>
                <c:pt idx="28">
                  <c:v>0.14685000000000001</c:v>
                </c:pt>
                <c:pt idx="29">
                  <c:v>0.166548</c:v>
                </c:pt>
                <c:pt idx="30">
                  <c:v>0.187108</c:v>
                </c:pt>
                <c:pt idx="31">
                  <c:v>0.20843100000000001</c:v>
                </c:pt>
                <c:pt idx="32">
                  <c:v>0.23061599999999999</c:v>
                </c:pt>
                <c:pt idx="33">
                  <c:v>0.25364300000000001</c:v>
                </c:pt>
                <c:pt idx="34">
                  <c:v>0.27757399999999999</c:v>
                </c:pt>
                <c:pt idx="35">
                  <c:v>0.30226900000000001</c:v>
                </c:pt>
                <c:pt idx="36">
                  <c:v>0.32832600000000001</c:v>
                </c:pt>
                <c:pt idx="37">
                  <c:v>0.35652299999999998</c:v>
                </c:pt>
                <c:pt idx="38">
                  <c:v>0.38800600000000002</c:v>
                </c:pt>
                <c:pt idx="39">
                  <c:v>0.423346</c:v>
                </c:pt>
                <c:pt idx="40">
                  <c:v>0.463086</c:v>
                </c:pt>
                <c:pt idx="41">
                  <c:v>0.50845499999999999</c:v>
                </c:pt>
                <c:pt idx="42">
                  <c:v>0.56149400000000005</c:v>
                </c:pt>
                <c:pt idx="43">
                  <c:v>0.62467399999999995</c:v>
                </c:pt>
                <c:pt idx="44">
                  <c:v>0.69803700000000002</c:v>
                </c:pt>
                <c:pt idx="45">
                  <c:v>0.77807199999999999</c:v>
                </c:pt>
                <c:pt idx="46">
                  <c:v>0.85695200000000005</c:v>
                </c:pt>
                <c:pt idx="47">
                  <c:v>0.92532499999999995</c:v>
                </c:pt>
                <c:pt idx="48">
                  <c:v>0.97613899999999998</c:v>
                </c:pt>
                <c:pt idx="49">
                  <c:v>1.00709</c:v>
                </c:pt>
                <c:pt idx="50">
                  <c:v>1.02136</c:v>
                </c:pt>
                <c:pt idx="51">
                  <c:v>1.0246999999999999</c:v>
                </c:pt>
                <c:pt idx="52">
                  <c:v>1.0229699999999999</c:v>
                </c:pt>
                <c:pt idx="53">
                  <c:v>1.0205299999999999</c:v>
                </c:pt>
                <c:pt idx="54">
                  <c:v>1.0204</c:v>
                </c:pt>
                <c:pt idx="55">
                  <c:v>1.0261</c:v>
                </c:pt>
                <c:pt idx="56">
                  <c:v>1.0421</c:v>
                </c:pt>
                <c:pt idx="57">
                  <c:v>1.0733200000000001</c:v>
                </c:pt>
                <c:pt idx="58">
                  <c:v>1.12297</c:v>
                </c:pt>
                <c:pt idx="59">
                  <c:v>1.1898200000000001</c:v>
                </c:pt>
                <c:pt idx="60">
                  <c:v>1.2675000000000001</c:v>
                </c:pt>
                <c:pt idx="61">
                  <c:v>1.34578</c:v>
                </c:pt>
                <c:pt idx="62">
                  <c:v>1.41533</c:v>
                </c:pt>
                <c:pt idx="63">
                  <c:v>1.4728600000000001</c:v>
                </c:pt>
                <c:pt idx="64">
                  <c:v>1.5231399999999999</c:v>
                </c:pt>
                <c:pt idx="65">
                  <c:v>1.5765499999999999</c:v>
                </c:pt>
                <c:pt idx="66">
                  <c:v>1.64263</c:v>
                </c:pt>
                <c:pt idx="67">
                  <c:v>1.72461</c:v>
                </c:pt>
                <c:pt idx="68">
                  <c:v>1.81863</c:v>
                </c:pt>
                <c:pt idx="69">
                  <c:v>1.9182900000000001</c:v>
                </c:pt>
                <c:pt idx="70">
                  <c:v>2.0239199999999999</c:v>
                </c:pt>
                <c:pt idx="71">
                  <c:v>2.1470899999999999</c:v>
                </c:pt>
                <c:pt idx="72">
                  <c:v>2.3086600000000002</c:v>
                </c:pt>
                <c:pt idx="73">
                  <c:v>2.5278700000000001</c:v>
                </c:pt>
                <c:pt idx="74">
                  <c:v>2.8115399999999999</c:v>
                </c:pt>
                <c:pt idx="75">
                  <c:v>3.1424099999999999</c:v>
                </c:pt>
                <c:pt idx="76">
                  <c:v>3.4803000000000002</c:v>
                </c:pt>
                <c:pt idx="77">
                  <c:v>3.77068</c:v>
                </c:pt>
                <c:pt idx="78">
                  <c:v>3.9716100000000001</c:v>
                </c:pt>
                <c:pt idx="79">
                  <c:v>4.0626199999999999</c:v>
                </c:pt>
                <c:pt idx="80">
                  <c:v>4.0498700000000003</c:v>
                </c:pt>
                <c:pt idx="81">
                  <c:v>3.9417900000000001</c:v>
                </c:pt>
                <c:pt idx="82">
                  <c:v>3.7526099999999998</c:v>
                </c:pt>
                <c:pt idx="83">
                  <c:v>3.4858099999999999</c:v>
                </c:pt>
                <c:pt idx="84">
                  <c:v>3.1490800000000001</c:v>
                </c:pt>
                <c:pt idx="85">
                  <c:v>2.7545199999999999</c:v>
                </c:pt>
                <c:pt idx="86">
                  <c:v>2.3628</c:v>
                </c:pt>
                <c:pt idx="87">
                  <c:v>2.0065</c:v>
                </c:pt>
                <c:pt idx="88">
                  <c:v>1.71936</c:v>
                </c:pt>
                <c:pt idx="89">
                  <c:v>1.4954700000000001</c:v>
                </c:pt>
                <c:pt idx="90">
                  <c:v>1.35107</c:v>
                </c:pt>
                <c:pt idx="91">
                  <c:v>1.2983800000000001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FBE-4589-B49D-1FB0F7178BBA}"/>
            </c:ext>
          </c:extLst>
        </c:ser>
        <c:ser>
          <c:idx val="3"/>
          <c:order val="3"/>
          <c:tx>
            <c:strRef>
              <c:f>'Fig 42 &amp; 43'!$N$2</c:f>
              <c:strCache>
                <c:ptCount val="1"/>
                <c:pt idx="0">
                  <c:v>Graphite Blend</c:v>
                </c:pt>
              </c:strCache>
            </c:strRef>
          </c:tx>
          <c:spPr>
            <a:ln w="12700" cap="rnd">
              <a:solidFill>
                <a:schemeClr val="tx2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xVal>
            <c:numRef>
              <c:f>'Fig 42 &amp; 43'!$J$3:$J$94</c:f>
              <c:numCache>
                <c:formatCode>General</c:formatCode>
                <c:ptCount val="92"/>
                <c:pt idx="0">
                  <c:v>0.37519799999999998</c:v>
                </c:pt>
                <c:pt idx="1">
                  <c:v>0.41187800000000002</c:v>
                </c:pt>
                <c:pt idx="2">
                  <c:v>0.45214500000000002</c:v>
                </c:pt>
                <c:pt idx="3">
                  <c:v>0.49634699999999998</c:v>
                </c:pt>
                <c:pt idx="4">
                  <c:v>0.54487200000000002</c:v>
                </c:pt>
                <c:pt idx="5">
                  <c:v>0.59814000000000001</c:v>
                </c:pt>
                <c:pt idx="6">
                  <c:v>0.65661499999999995</c:v>
                </c:pt>
                <c:pt idx="7">
                  <c:v>0.72080699999999998</c:v>
                </c:pt>
                <c:pt idx="8">
                  <c:v>0.79127499999999995</c:v>
                </c:pt>
                <c:pt idx="9">
                  <c:v>0.86863199999999996</c:v>
                </c:pt>
                <c:pt idx="10">
                  <c:v>0.95355199999999996</c:v>
                </c:pt>
                <c:pt idx="11">
                  <c:v>1.04677</c:v>
                </c:pt>
                <c:pt idx="12">
                  <c:v>1.1491100000000001</c:v>
                </c:pt>
                <c:pt idx="13">
                  <c:v>1.26145</c:v>
                </c:pt>
                <c:pt idx="14">
                  <c:v>1.3847700000000001</c:v>
                </c:pt>
                <c:pt idx="15">
                  <c:v>1.5201499999999999</c:v>
                </c:pt>
                <c:pt idx="16">
                  <c:v>1.66876</c:v>
                </c:pt>
                <c:pt idx="17">
                  <c:v>1.8319000000000001</c:v>
                </c:pt>
                <c:pt idx="18">
                  <c:v>2.0110000000000001</c:v>
                </c:pt>
                <c:pt idx="19">
                  <c:v>2.2075999999999998</c:v>
                </c:pt>
                <c:pt idx="20">
                  <c:v>2.4234200000000001</c:v>
                </c:pt>
                <c:pt idx="21">
                  <c:v>2.6603300000000001</c:v>
                </c:pt>
                <c:pt idx="22">
                  <c:v>2.92042</c:v>
                </c:pt>
                <c:pt idx="23">
                  <c:v>3.2059199999999999</c:v>
                </c:pt>
                <c:pt idx="24">
                  <c:v>3.5193400000000001</c:v>
                </c:pt>
                <c:pt idx="25">
                  <c:v>3.8633999999999999</c:v>
                </c:pt>
                <c:pt idx="26">
                  <c:v>4.2411000000000003</c:v>
                </c:pt>
                <c:pt idx="27">
                  <c:v>4.6557199999999996</c:v>
                </c:pt>
                <c:pt idx="28">
                  <c:v>5.1108700000000002</c:v>
                </c:pt>
                <c:pt idx="29">
                  <c:v>5.6105200000000002</c:v>
                </c:pt>
                <c:pt idx="30">
                  <c:v>6.1590199999999999</c:v>
                </c:pt>
                <c:pt idx="31">
                  <c:v>6.7611400000000001</c:v>
                </c:pt>
                <c:pt idx="32">
                  <c:v>7.4221199999999996</c:v>
                </c:pt>
                <c:pt idx="33">
                  <c:v>8.1477299999999993</c:v>
                </c:pt>
                <c:pt idx="34">
                  <c:v>8.9442699999999995</c:v>
                </c:pt>
                <c:pt idx="35">
                  <c:v>9.8186900000000001</c:v>
                </c:pt>
                <c:pt idx="36">
                  <c:v>10.778600000000001</c:v>
                </c:pt>
                <c:pt idx="37">
                  <c:v>11.8323</c:v>
                </c:pt>
                <c:pt idx="38">
                  <c:v>12.989100000000001</c:v>
                </c:pt>
                <c:pt idx="39">
                  <c:v>14.258900000000001</c:v>
                </c:pt>
                <c:pt idx="40">
                  <c:v>15.652900000000001</c:v>
                </c:pt>
                <c:pt idx="41">
                  <c:v>17.183199999999999</c:v>
                </c:pt>
                <c:pt idx="42">
                  <c:v>18.863</c:v>
                </c:pt>
                <c:pt idx="43">
                  <c:v>20.707100000000001</c:v>
                </c:pt>
                <c:pt idx="44">
                  <c:v>22.7315</c:v>
                </c:pt>
                <c:pt idx="45">
                  <c:v>24.953800000000001</c:v>
                </c:pt>
                <c:pt idx="46">
                  <c:v>27.3934</c:v>
                </c:pt>
                <c:pt idx="47">
                  <c:v>30.071400000000001</c:v>
                </c:pt>
                <c:pt idx="48">
                  <c:v>33.011299999999999</c:v>
                </c:pt>
                <c:pt idx="49">
                  <c:v>36.238500000000002</c:v>
                </c:pt>
                <c:pt idx="50">
                  <c:v>39.781300000000002</c:v>
                </c:pt>
                <c:pt idx="51">
                  <c:v>43.670400000000001</c:v>
                </c:pt>
                <c:pt idx="52">
                  <c:v>47.939700000000002</c:v>
                </c:pt>
                <c:pt idx="53">
                  <c:v>52.626399999999997</c:v>
                </c:pt>
                <c:pt idx="54">
                  <c:v>57.771299999999997</c:v>
                </c:pt>
                <c:pt idx="55">
                  <c:v>63.419199999999996</c:v>
                </c:pt>
                <c:pt idx="56">
                  <c:v>69.619200000000006</c:v>
                </c:pt>
                <c:pt idx="57">
                  <c:v>76.425299999999993</c:v>
                </c:pt>
                <c:pt idx="58">
                  <c:v>83.896900000000002</c:v>
                </c:pt>
                <c:pt idx="59">
                  <c:v>92.098799999999997</c:v>
                </c:pt>
                <c:pt idx="60">
                  <c:v>101.10299999999999</c:v>
                </c:pt>
                <c:pt idx="61">
                  <c:v>110.98699999999999</c:v>
                </c:pt>
                <c:pt idx="62">
                  <c:v>121.837</c:v>
                </c:pt>
                <c:pt idx="63">
                  <c:v>133.74799999999999</c:v>
                </c:pt>
                <c:pt idx="64">
                  <c:v>146.82400000000001</c:v>
                </c:pt>
                <c:pt idx="65">
                  <c:v>161.17699999999999</c:v>
                </c:pt>
                <c:pt idx="66">
                  <c:v>176.935</c:v>
                </c:pt>
                <c:pt idx="67">
                  <c:v>194.232</c:v>
                </c:pt>
                <c:pt idx="68">
                  <c:v>213.221</c:v>
                </c:pt>
                <c:pt idx="69">
                  <c:v>234.066</c:v>
                </c:pt>
                <c:pt idx="70">
                  <c:v>256.94799999999998</c:v>
                </c:pt>
                <c:pt idx="71">
                  <c:v>282.06799999999998</c:v>
                </c:pt>
                <c:pt idx="72">
                  <c:v>309.64400000000001</c:v>
                </c:pt>
                <c:pt idx="73">
                  <c:v>339.916</c:v>
                </c:pt>
                <c:pt idx="74">
                  <c:v>373.14699999999999</c:v>
                </c:pt>
                <c:pt idx="75">
                  <c:v>409.62599999999998</c:v>
                </c:pt>
                <c:pt idx="76">
                  <c:v>449.67200000000003</c:v>
                </c:pt>
                <c:pt idx="77">
                  <c:v>493.63299999999998</c:v>
                </c:pt>
                <c:pt idx="78">
                  <c:v>541.89200000000005</c:v>
                </c:pt>
                <c:pt idx="79">
                  <c:v>594.86900000000003</c:v>
                </c:pt>
                <c:pt idx="80">
                  <c:v>653.02499999999998</c:v>
                </c:pt>
                <c:pt idx="81">
                  <c:v>716.86599999999999</c:v>
                </c:pt>
                <c:pt idx="82">
                  <c:v>786.94899999999996</c:v>
                </c:pt>
                <c:pt idx="83">
                  <c:v>863.88300000000004</c:v>
                </c:pt>
                <c:pt idx="84">
                  <c:v>948.33799999999997</c:v>
                </c:pt>
                <c:pt idx="85">
                  <c:v>1041.05</c:v>
                </c:pt>
                <c:pt idx="86">
                  <c:v>1142.83</c:v>
                </c:pt>
                <c:pt idx="87">
                  <c:v>1254.55</c:v>
                </c:pt>
                <c:pt idx="88">
                  <c:v>1377.2</c:v>
                </c:pt>
                <c:pt idx="89">
                  <c:v>1511.84</c:v>
                </c:pt>
                <c:pt idx="90">
                  <c:v>1659.64</c:v>
                </c:pt>
                <c:pt idx="91">
                  <c:v>1821.89</c:v>
                </c:pt>
              </c:numCache>
            </c:numRef>
          </c:xVal>
          <c:yVal>
            <c:numRef>
              <c:f>'Fig 42 &amp; 43'!$N$3:$N$94</c:f>
              <c:numCache>
                <c:formatCode>General</c:formatCode>
                <c:ptCount val="92"/>
                <c:pt idx="0">
                  <c:v>1.3221800000000001E-2</c:v>
                </c:pt>
                <c:pt idx="1">
                  <c:v>2.3433300000000001E-2</c:v>
                </c:pt>
                <c:pt idx="2">
                  <c:v>3.4447100000000001E-2</c:v>
                </c:pt>
                <c:pt idx="3">
                  <c:v>4.9034800000000003E-2</c:v>
                </c:pt>
                <c:pt idx="4">
                  <c:v>6.1190700000000001E-2</c:v>
                </c:pt>
                <c:pt idx="5">
                  <c:v>7.1773400000000001E-2</c:v>
                </c:pt>
                <c:pt idx="6">
                  <c:v>8.1447199999999997E-2</c:v>
                </c:pt>
                <c:pt idx="7">
                  <c:v>9.0969800000000003E-2</c:v>
                </c:pt>
                <c:pt idx="8">
                  <c:v>9.93671E-2</c:v>
                </c:pt>
                <c:pt idx="9">
                  <c:v>0.106349</c:v>
                </c:pt>
                <c:pt idx="10">
                  <c:v>0.112426</c:v>
                </c:pt>
                <c:pt idx="11">
                  <c:v>0.118188</c:v>
                </c:pt>
                <c:pt idx="12">
                  <c:v>0.12422800000000001</c:v>
                </c:pt>
                <c:pt idx="13">
                  <c:v>0.13017999999999999</c:v>
                </c:pt>
                <c:pt idx="14">
                  <c:v>0.136378</c:v>
                </c:pt>
                <c:pt idx="15">
                  <c:v>0.14321200000000001</c:v>
                </c:pt>
                <c:pt idx="16">
                  <c:v>0.15154599999999999</c:v>
                </c:pt>
                <c:pt idx="17">
                  <c:v>0.161359</c:v>
                </c:pt>
                <c:pt idx="18">
                  <c:v>0.17263400000000001</c:v>
                </c:pt>
                <c:pt idx="19">
                  <c:v>0.18549299999999999</c:v>
                </c:pt>
                <c:pt idx="20">
                  <c:v>0.20052900000000001</c:v>
                </c:pt>
                <c:pt idx="21">
                  <c:v>0.21835599999999999</c:v>
                </c:pt>
                <c:pt idx="22">
                  <c:v>0.239148</c:v>
                </c:pt>
                <c:pt idx="23">
                  <c:v>0.26291799999999999</c:v>
                </c:pt>
                <c:pt idx="24">
                  <c:v>0.28964699999999999</c:v>
                </c:pt>
                <c:pt idx="25">
                  <c:v>0.31976399999999999</c:v>
                </c:pt>
                <c:pt idx="26">
                  <c:v>0.35329199999999999</c:v>
                </c:pt>
                <c:pt idx="27">
                  <c:v>0.38957999999999998</c:v>
                </c:pt>
                <c:pt idx="28">
                  <c:v>0.42721199999999998</c:v>
                </c:pt>
                <c:pt idx="29">
                  <c:v>0.46510200000000002</c:v>
                </c:pt>
                <c:pt idx="30">
                  <c:v>0.50296399999999997</c:v>
                </c:pt>
                <c:pt idx="31">
                  <c:v>0.54078300000000001</c:v>
                </c:pt>
                <c:pt idx="32">
                  <c:v>0.57762400000000003</c:v>
                </c:pt>
                <c:pt idx="33">
                  <c:v>0.61107</c:v>
                </c:pt>
                <c:pt idx="34">
                  <c:v>0.63881699999999997</c:v>
                </c:pt>
                <c:pt idx="35">
                  <c:v>0.66029599999999999</c:v>
                </c:pt>
                <c:pt idx="36">
                  <c:v>0.67734700000000003</c:v>
                </c:pt>
                <c:pt idx="37">
                  <c:v>0.69140500000000005</c:v>
                </c:pt>
                <c:pt idx="38">
                  <c:v>0.70074199999999998</c:v>
                </c:pt>
                <c:pt idx="39">
                  <c:v>0.70051799999999997</c:v>
                </c:pt>
                <c:pt idx="40">
                  <c:v>0.68776400000000004</c:v>
                </c:pt>
                <c:pt idx="41">
                  <c:v>0.66742500000000005</c:v>
                </c:pt>
                <c:pt idx="42">
                  <c:v>0.65292700000000004</c:v>
                </c:pt>
                <c:pt idx="43">
                  <c:v>0.659605</c:v>
                </c:pt>
                <c:pt idx="44">
                  <c:v>0.69531699999999996</c:v>
                </c:pt>
                <c:pt idx="45">
                  <c:v>0.75448000000000004</c:v>
                </c:pt>
                <c:pt idx="46">
                  <c:v>0.81791000000000003</c:v>
                </c:pt>
                <c:pt idx="47">
                  <c:v>0.86129299999999998</c:v>
                </c:pt>
                <c:pt idx="48">
                  <c:v>0.86792899999999995</c:v>
                </c:pt>
                <c:pt idx="49">
                  <c:v>0.837449</c:v>
                </c:pt>
                <c:pt idx="50">
                  <c:v>0.78442500000000004</c:v>
                </c:pt>
                <c:pt idx="51">
                  <c:v>0.72778900000000002</c:v>
                </c:pt>
                <c:pt idx="52">
                  <c:v>0.68079800000000001</c:v>
                </c:pt>
                <c:pt idx="53">
                  <c:v>0.64649500000000004</c:v>
                </c:pt>
                <c:pt idx="54">
                  <c:v>0.62006700000000003</c:v>
                </c:pt>
                <c:pt idx="55">
                  <c:v>0.59611499999999995</c:v>
                </c:pt>
                <c:pt idx="56">
                  <c:v>0.57454700000000003</c:v>
                </c:pt>
                <c:pt idx="57">
                  <c:v>0.56246700000000005</c:v>
                </c:pt>
                <c:pt idx="58">
                  <c:v>0.56994199999999995</c:v>
                </c:pt>
                <c:pt idx="59">
                  <c:v>0.60250000000000004</c:v>
                </c:pt>
                <c:pt idx="60">
                  <c:v>0.65636499999999998</c:v>
                </c:pt>
                <c:pt idx="61">
                  <c:v>0.71667199999999998</c:v>
                </c:pt>
                <c:pt idx="62">
                  <c:v>0.76407599999999998</c:v>
                </c:pt>
                <c:pt idx="63">
                  <c:v>0.78588199999999997</c:v>
                </c:pt>
                <c:pt idx="64">
                  <c:v>0.78476400000000002</c:v>
                </c:pt>
                <c:pt idx="65">
                  <c:v>0.777169</c:v>
                </c:pt>
                <c:pt idx="66">
                  <c:v>0.78267100000000001</c:v>
                </c:pt>
                <c:pt idx="67">
                  <c:v>0.81191000000000002</c:v>
                </c:pt>
                <c:pt idx="68">
                  <c:v>0.86187899999999995</c:v>
                </c:pt>
                <c:pt idx="69">
                  <c:v>0.91821900000000001</c:v>
                </c:pt>
                <c:pt idx="70">
                  <c:v>0.96915499999999999</c:v>
                </c:pt>
                <c:pt idx="71">
                  <c:v>1.01248</c:v>
                </c:pt>
                <c:pt idx="72">
                  <c:v>1.0604499999999999</c:v>
                </c:pt>
                <c:pt idx="73">
                  <c:v>1.1274999999999999</c:v>
                </c:pt>
                <c:pt idx="74">
                  <c:v>1.22977</c:v>
                </c:pt>
                <c:pt idx="75">
                  <c:v>1.3697699999999999</c:v>
                </c:pt>
                <c:pt idx="76">
                  <c:v>1.5414600000000001</c:v>
                </c:pt>
                <c:pt idx="77">
                  <c:v>1.7275499999999999</c:v>
                </c:pt>
                <c:pt idx="78">
                  <c:v>1.9422299999999999</c:v>
                </c:pt>
                <c:pt idx="79">
                  <c:v>2.2036099999999998</c:v>
                </c:pt>
                <c:pt idx="80">
                  <c:v>2.5445000000000002</c:v>
                </c:pt>
                <c:pt idx="81">
                  <c:v>2.94041</c:v>
                </c:pt>
                <c:pt idx="82">
                  <c:v>3.3727299999999998</c:v>
                </c:pt>
                <c:pt idx="83">
                  <c:v>3.7896299999999998</c:v>
                </c:pt>
                <c:pt idx="84">
                  <c:v>4.1523300000000001</c:v>
                </c:pt>
                <c:pt idx="85">
                  <c:v>4.4066400000000003</c:v>
                </c:pt>
                <c:pt idx="86">
                  <c:v>4.6469699999999996</c:v>
                </c:pt>
                <c:pt idx="87">
                  <c:v>4.8850600000000002</c:v>
                </c:pt>
                <c:pt idx="88">
                  <c:v>5.1799900000000001</c:v>
                </c:pt>
                <c:pt idx="89">
                  <c:v>5.3907400000000001</c:v>
                </c:pt>
                <c:pt idx="90">
                  <c:v>5.5209799999999998</c:v>
                </c:pt>
                <c:pt idx="91">
                  <c:v>5.7252099999999997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FBE-4589-B49D-1FB0F7178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8009887"/>
        <c:axId val="2101029295"/>
      </c:scatterChart>
      <c:valAx>
        <c:axId val="2118009887"/>
        <c:scaling>
          <c:logBase val="10"/>
          <c:orientation val="minMax"/>
          <c:max val="2000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Particle Diameter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1029295"/>
        <c:crosses val="autoZero"/>
        <c:crossBetween val="midCat"/>
      </c:valAx>
      <c:valAx>
        <c:axId val="2101029295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 Volume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8009887"/>
        <c:crossesAt val="0.1"/>
        <c:crossBetween val="midCat"/>
      </c:valAx>
      <c:spPr>
        <a:noFill/>
        <a:ln>
          <a:solidFill>
            <a:schemeClr val="bg2">
              <a:lumMod val="9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7.3850124343049009E-2"/>
          <c:y val="0.11691131015499853"/>
          <c:w val="0.16390496405340638"/>
          <c:h val="0.21411908038715791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DIFFERENTIAL VOLUME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88378779621521E-2"/>
          <c:y val="0.10626085779392189"/>
          <c:w val="0.87493983299820222"/>
          <c:h val="0.7527935834668232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 42 &amp; 43'!$Q$2</c:f>
              <c:strCache>
                <c:ptCount val="1"/>
                <c:pt idx="0">
                  <c:v>CaCO3 Blend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 42 &amp; 43'!$Q$30:$Q$34</c:f>
              <c:numCache>
                <c:formatCode>0.00000</c:formatCode>
                <c:ptCount val="5"/>
                <c:pt idx="0">
                  <c:v>5.7113899999999997</c:v>
                </c:pt>
                <c:pt idx="1">
                  <c:v>24.415299999999998</c:v>
                </c:pt>
                <c:pt idx="2">
                  <c:v>88.241799999999998</c:v>
                </c:pt>
                <c:pt idx="3">
                  <c:v>256.30700000000002</c:v>
                </c:pt>
                <c:pt idx="4">
                  <c:v>456.50599999999997</c:v>
                </c:pt>
              </c:numCache>
            </c:numRef>
          </c:xVal>
          <c:yVal>
            <c:numRef>
              <c:f>'Fig 42 &amp; 43'!$P$30:$P$34</c:f>
              <c:numCache>
                <c:formatCode>General</c:formatCode>
                <c:ptCount val="5"/>
                <c:pt idx="0">
                  <c:v>10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90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85-449F-A299-8EA352468766}"/>
            </c:ext>
          </c:extLst>
        </c:ser>
        <c:ser>
          <c:idx val="1"/>
          <c:order val="1"/>
          <c:tx>
            <c:strRef>
              <c:f>'Fig 42 &amp; 43'!$R$2</c:f>
              <c:strCache>
                <c:ptCount val="1"/>
                <c:pt idx="0">
                  <c:v>DEASP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 42 &amp; 43'!$R$30:$R$34</c:f>
              <c:numCache>
                <c:formatCode>0.00000</c:formatCode>
                <c:ptCount val="5"/>
                <c:pt idx="0">
                  <c:v>1.6474200000000001</c:v>
                </c:pt>
                <c:pt idx="1">
                  <c:v>5.8108399999999998</c:v>
                </c:pt>
                <c:pt idx="2">
                  <c:v>11.206799999999999</c:v>
                </c:pt>
                <c:pt idx="3">
                  <c:v>18.206900000000001</c:v>
                </c:pt>
                <c:pt idx="4">
                  <c:v>29.8691</c:v>
                </c:pt>
              </c:numCache>
            </c:numRef>
          </c:xVal>
          <c:yVal>
            <c:numRef>
              <c:f>'Fig 42 &amp; 43'!$P$30:$P$34</c:f>
              <c:numCache>
                <c:formatCode>General</c:formatCode>
                <c:ptCount val="5"/>
                <c:pt idx="0">
                  <c:v>10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90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B85-449F-A299-8EA352468766}"/>
            </c:ext>
          </c:extLst>
        </c:ser>
        <c:ser>
          <c:idx val="2"/>
          <c:order val="2"/>
          <c:tx>
            <c:strRef>
              <c:f>'Fig 42 &amp; 43'!$S$2</c:f>
              <c:strCache>
                <c:ptCount val="1"/>
                <c:pt idx="0">
                  <c:v>MICRO-C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'Fig 42 &amp; 43'!$S$30:$S$34</c:f>
              <c:numCache>
                <c:formatCode>0.00000</c:formatCode>
                <c:ptCount val="5"/>
                <c:pt idx="0">
                  <c:v>32.588099999999997</c:v>
                </c:pt>
                <c:pt idx="1">
                  <c:v>119.467</c:v>
                </c:pt>
                <c:pt idx="2">
                  <c:v>406.96499999999997</c:v>
                </c:pt>
                <c:pt idx="3">
                  <c:v>758.06799999999998</c:v>
                </c:pt>
                <c:pt idx="4">
                  <c:v>1153.8699999999999</c:v>
                </c:pt>
              </c:numCache>
            </c:numRef>
          </c:xVal>
          <c:yVal>
            <c:numRef>
              <c:f>'Fig 42 &amp; 43'!$P$30:$P$34</c:f>
              <c:numCache>
                <c:formatCode>General</c:formatCode>
                <c:ptCount val="5"/>
                <c:pt idx="0">
                  <c:v>10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90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B85-449F-A299-8EA352468766}"/>
            </c:ext>
          </c:extLst>
        </c:ser>
        <c:ser>
          <c:idx val="3"/>
          <c:order val="3"/>
          <c:tx>
            <c:strRef>
              <c:f>'Fig 42 &amp; 43'!$T$2</c:f>
              <c:strCache>
                <c:ptCount val="1"/>
                <c:pt idx="0">
                  <c:v>Graphite Blend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'Fig 42 &amp; 43'!$T$30:$T$34</c:f>
              <c:numCache>
                <c:formatCode>0.00000</c:formatCode>
                <c:ptCount val="5"/>
                <c:pt idx="0">
                  <c:v>12.766999999999999</c:v>
                </c:pt>
                <c:pt idx="1">
                  <c:v>95.106499999999997</c:v>
                </c:pt>
                <c:pt idx="2">
                  <c:v>717.12099999999998</c:v>
                </c:pt>
                <c:pt idx="3">
                  <c:v>1297.28</c:v>
                </c:pt>
                <c:pt idx="4">
                  <c:v>1696.26</c:v>
                </c:pt>
              </c:numCache>
            </c:numRef>
          </c:xVal>
          <c:yVal>
            <c:numRef>
              <c:f>'Fig 42 &amp; 43'!$P$30:$P$34</c:f>
              <c:numCache>
                <c:formatCode>General</c:formatCode>
                <c:ptCount val="5"/>
                <c:pt idx="0">
                  <c:v>10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90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B85-449F-A299-8EA352468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8009887"/>
        <c:axId val="2101029295"/>
      </c:scatterChart>
      <c:valAx>
        <c:axId val="2118009887"/>
        <c:scaling>
          <c:logBase val="10"/>
          <c:orientation val="minMax"/>
          <c:max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Particle Diameter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1029295"/>
        <c:crosses val="autoZero"/>
        <c:crossBetween val="midCat"/>
      </c:valAx>
      <c:valAx>
        <c:axId val="2101029295"/>
        <c:scaling>
          <c:orientation val="minMax"/>
          <c:max val="9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 Volume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8009887"/>
        <c:crossesAt val="0.1"/>
        <c:crossBetween val="midCat"/>
      </c:valAx>
      <c:spPr>
        <a:noFill/>
        <a:ln>
          <a:solidFill>
            <a:schemeClr val="bg2">
              <a:lumMod val="9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8.6578843515682263E-2"/>
          <c:y val="0.11118065112921056"/>
          <c:w val="0.18473550154056831"/>
          <c:h val="0.21411908038715791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42 &amp; 43'!$P$57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'Fig 42 &amp; 43'!$Q$56:$T$56</c:f>
              <c:strCache>
                <c:ptCount val="4"/>
                <c:pt idx="0">
                  <c:v>CaCO3 Blend</c:v>
                </c:pt>
                <c:pt idx="1">
                  <c:v>DEASP</c:v>
                </c:pt>
                <c:pt idx="2">
                  <c:v>MICRO-C</c:v>
                </c:pt>
                <c:pt idx="3">
                  <c:v>Graphite Blend</c:v>
                </c:pt>
              </c:strCache>
            </c:strRef>
          </c:cat>
          <c:val>
            <c:numRef>
              <c:f>'Fig 42 &amp; 43'!$Q$57:$T$57</c:f>
              <c:numCache>
                <c:formatCode>General</c:formatCode>
                <c:ptCount val="4"/>
                <c:pt idx="0">
                  <c:v>0.37519799999999998</c:v>
                </c:pt>
                <c:pt idx="1">
                  <c:v>0.37519799999999998</c:v>
                </c:pt>
                <c:pt idx="2">
                  <c:v>0.37519799999999998</c:v>
                </c:pt>
                <c:pt idx="3">
                  <c:v>0.37519799999999998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4-40D2-871E-FC4429B1A744}"/>
            </c:ext>
          </c:extLst>
        </c:ser>
        <c:ser>
          <c:idx val="1"/>
          <c:order val="1"/>
          <c:tx>
            <c:strRef>
              <c:f>'Fig 42 &amp; 43'!$P$58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percentage"/>
            <c:noEndCap val="0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 42 &amp; 43'!$Q$56:$T$56</c:f>
              <c:strCache>
                <c:ptCount val="4"/>
                <c:pt idx="0">
                  <c:v>CaCO3 Blend</c:v>
                </c:pt>
                <c:pt idx="1">
                  <c:v>DEASP</c:v>
                </c:pt>
                <c:pt idx="2">
                  <c:v>MICRO-C</c:v>
                </c:pt>
                <c:pt idx="3">
                  <c:v>Graphite Blend</c:v>
                </c:pt>
              </c:strCache>
            </c:strRef>
          </c:cat>
          <c:val>
            <c:numRef>
              <c:f>'Fig 42 &amp; 43'!$Q$58:$T$58</c:f>
              <c:numCache>
                <c:formatCode>0.00000</c:formatCode>
                <c:ptCount val="4"/>
                <c:pt idx="0">
                  <c:v>24.040101999999997</c:v>
                </c:pt>
                <c:pt idx="1">
                  <c:v>5.4356419999999996</c:v>
                </c:pt>
                <c:pt idx="2">
                  <c:v>119.091802</c:v>
                </c:pt>
                <c:pt idx="3">
                  <c:v>94.731301999999999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44-40D2-871E-FC4429B1A744}"/>
            </c:ext>
          </c:extLst>
        </c:ser>
        <c:ser>
          <c:idx val="2"/>
          <c:order val="2"/>
          <c:tx>
            <c:strRef>
              <c:f>'Fig 42 &amp; 43'!$P$59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644-40D2-871E-FC4429B1A74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644-40D2-871E-FC4429B1A744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644-40D2-871E-FC4429B1A744}"/>
              </c:ext>
            </c:extLst>
          </c:dPt>
          <c:cat>
            <c:strRef>
              <c:f>'Fig 42 &amp; 43'!$Q$56:$T$56</c:f>
              <c:strCache>
                <c:ptCount val="4"/>
                <c:pt idx="0">
                  <c:v>CaCO3 Blend</c:v>
                </c:pt>
                <c:pt idx="1">
                  <c:v>DEASP</c:v>
                </c:pt>
                <c:pt idx="2">
                  <c:v>MICRO-C</c:v>
                </c:pt>
                <c:pt idx="3">
                  <c:v>Graphite Blend</c:v>
                </c:pt>
              </c:strCache>
            </c:strRef>
          </c:cat>
          <c:val>
            <c:numRef>
              <c:f>'Fig 42 &amp; 43'!$Q$59:$T$59</c:f>
              <c:numCache>
                <c:formatCode>0.00000</c:formatCode>
                <c:ptCount val="4"/>
                <c:pt idx="0">
                  <c:v>63.826499999999996</c:v>
                </c:pt>
                <c:pt idx="1">
                  <c:v>5.3959599999999996</c:v>
                </c:pt>
                <c:pt idx="2">
                  <c:v>287.49799999999999</c:v>
                </c:pt>
                <c:pt idx="3">
                  <c:v>622.0145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644-40D2-871E-FC4429B1A744}"/>
            </c:ext>
          </c:extLst>
        </c:ser>
        <c:ser>
          <c:idx val="3"/>
          <c:order val="3"/>
          <c:tx>
            <c:strRef>
              <c:f>'Fig 42 &amp; 43'!$P$60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chemeClr val="accent4"/>
            </a:solidFill>
            <a:ln w="12700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644-40D2-871E-FC4429B1A744}"/>
              </c:ext>
            </c:extLst>
          </c:dPt>
          <c:dPt>
            <c:idx val="1"/>
            <c:invertIfNegative val="0"/>
            <c:bubble3D val="0"/>
            <c:spPr>
              <a:solidFill>
                <a:srgbClr val="945200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A644-40D2-871E-FC4429B1A744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A644-40D2-871E-FC4429B1A744}"/>
              </c:ext>
            </c:extLst>
          </c:dPt>
          <c:errBars>
            <c:errBarType val="plus"/>
            <c:errValType val="cust"/>
            <c:noEndCap val="0"/>
            <c:plus>
              <c:numRef>
                <c:f>'Fig 42 &amp; 43'!$Q$61:$T$61</c:f>
                <c:numCache>
                  <c:formatCode>General</c:formatCode>
                  <c:ptCount val="4"/>
                  <c:pt idx="0">
                    <c:v>886.52299999999991</c:v>
                  </c:pt>
                  <c:pt idx="1">
                    <c:v>176.02510000000001</c:v>
                  </c:pt>
                  <c:pt idx="2">
                    <c:v>1063.8220000000001</c:v>
                  </c:pt>
                  <c:pt idx="3">
                    <c:v>524.61000000000013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 42 &amp; 43'!$Q$56:$T$56</c:f>
              <c:strCache>
                <c:ptCount val="4"/>
                <c:pt idx="0">
                  <c:v>CaCO3 Blend</c:v>
                </c:pt>
                <c:pt idx="1">
                  <c:v>DEASP</c:v>
                </c:pt>
                <c:pt idx="2">
                  <c:v>MICRO-C</c:v>
                </c:pt>
                <c:pt idx="3">
                  <c:v>Graphite Blend</c:v>
                </c:pt>
              </c:strCache>
            </c:strRef>
          </c:cat>
          <c:val>
            <c:numRef>
              <c:f>'Fig 42 &amp; 43'!$Q$60:$T$60</c:f>
              <c:numCache>
                <c:formatCode>0.00000</c:formatCode>
                <c:ptCount val="4"/>
                <c:pt idx="0">
                  <c:v>168.0652</c:v>
                </c:pt>
                <c:pt idx="1">
                  <c:v>7.0001000000000015</c:v>
                </c:pt>
                <c:pt idx="2">
                  <c:v>351.10300000000001</c:v>
                </c:pt>
                <c:pt idx="3">
                  <c:v>580.15899999999999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644-40D2-871E-FC4429B1A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745424"/>
        <c:axId val="2119964159"/>
      </c:barChart>
      <c:catAx>
        <c:axId val="2874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964159"/>
        <c:crosses val="autoZero"/>
        <c:auto val="1"/>
        <c:lblAlgn val="ctr"/>
        <c:lblOffset val="100"/>
        <c:noMultiLvlLbl val="0"/>
      </c:catAx>
      <c:valAx>
        <c:axId val="211996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Particle Diameter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745424"/>
        <c:crosses val="autoZero"/>
        <c:crossBetween val="between"/>
      </c:valAx>
      <c:spPr>
        <a:noFill/>
        <a:ln>
          <a:solidFill>
            <a:schemeClr val="bg2">
              <a:lumMod val="9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Particle Size Distribuition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381798933844483E-2"/>
          <c:y val="0.10626085779392189"/>
          <c:w val="0.89244182186057297"/>
          <c:h val="0.7527935834668232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 42 &amp; 43'!$X$2</c:f>
              <c:strCache>
                <c:ptCount val="1"/>
                <c:pt idx="0">
                  <c:v>CaCO3 Blend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'Fig 42 &amp; 43'!$J$3:$J$94</c:f>
              <c:numCache>
                <c:formatCode>General</c:formatCode>
                <c:ptCount val="92"/>
                <c:pt idx="0">
                  <c:v>0.37519799999999998</c:v>
                </c:pt>
                <c:pt idx="1">
                  <c:v>0.41187800000000002</c:v>
                </c:pt>
                <c:pt idx="2">
                  <c:v>0.45214500000000002</c:v>
                </c:pt>
                <c:pt idx="3">
                  <c:v>0.49634699999999998</c:v>
                </c:pt>
                <c:pt idx="4">
                  <c:v>0.54487200000000002</c:v>
                </c:pt>
                <c:pt idx="5">
                  <c:v>0.59814000000000001</c:v>
                </c:pt>
                <c:pt idx="6">
                  <c:v>0.65661499999999995</c:v>
                </c:pt>
                <c:pt idx="7">
                  <c:v>0.72080699999999998</c:v>
                </c:pt>
                <c:pt idx="8">
                  <c:v>0.79127499999999995</c:v>
                </c:pt>
                <c:pt idx="9">
                  <c:v>0.86863199999999996</c:v>
                </c:pt>
                <c:pt idx="10">
                  <c:v>0.95355199999999996</c:v>
                </c:pt>
                <c:pt idx="11">
                  <c:v>1.04677</c:v>
                </c:pt>
                <c:pt idx="12">
                  <c:v>1.1491100000000001</c:v>
                </c:pt>
                <c:pt idx="13">
                  <c:v>1.26145</c:v>
                </c:pt>
                <c:pt idx="14">
                  <c:v>1.3847700000000001</c:v>
                </c:pt>
                <c:pt idx="15">
                  <c:v>1.5201499999999999</c:v>
                </c:pt>
                <c:pt idx="16">
                  <c:v>1.66876</c:v>
                </c:pt>
                <c:pt idx="17">
                  <c:v>1.8319000000000001</c:v>
                </c:pt>
                <c:pt idx="18">
                  <c:v>2.0110000000000001</c:v>
                </c:pt>
                <c:pt idx="19">
                  <c:v>2.2075999999999998</c:v>
                </c:pt>
                <c:pt idx="20">
                  <c:v>2.4234200000000001</c:v>
                </c:pt>
                <c:pt idx="21">
                  <c:v>2.6603300000000001</c:v>
                </c:pt>
                <c:pt idx="22">
                  <c:v>2.92042</c:v>
                </c:pt>
                <c:pt idx="23">
                  <c:v>3.2059199999999999</c:v>
                </c:pt>
                <c:pt idx="24">
                  <c:v>3.5193400000000001</c:v>
                </c:pt>
                <c:pt idx="25">
                  <c:v>3.8633999999999999</c:v>
                </c:pt>
                <c:pt idx="26">
                  <c:v>4.2411000000000003</c:v>
                </c:pt>
                <c:pt idx="27">
                  <c:v>4.6557199999999996</c:v>
                </c:pt>
                <c:pt idx="28">
                  <c:v>5.1108700000000002</c:v>
                </c:pt>
                <c:pt idx="29">
                  <c:v>5.6105200000000002</c:v>
                </c:pt>
                <c:pt idx="30">
                  <c:v>6.1590199999999999</c:v>
                </c:pt>
                <c:pt idx="31">
                  <c:v>6.7611400000000001</c:v>
                </c:pt>
                <c:pt idx="32">
                  <c:v>7.4221199999999996</c:v>
                </c:pt>
                <c:pt idx="33">
                  <c:v>8.1477299999999993</c:v>
                </c:pt>
                <c:pt idx="34">
                  <c:v>8.9442699999999995</c:v>
                </c:pt>
                <c:pt idx="35">
                  <c:v>9.8186900000000001</c:v>
                </c:pt>
                <c:pt idx="36">
                  <c:v>10.778600000000001</c:v>
                </c:pt>
                <c:pt idx="37">
                  <c:v>11.8323</c:v>
                </c:pt>
                <c:pt idx="38">
                  <c:v>12.989100000000001</c:v>
                </c:pt>
                <c:pt idx="39">
                  <c:v>14.258900000000001</c:v>
                </c:pt>
                <c:pt idx="40">
                  <c:v>15.652900000000001</c:v>
                </c:pt>
                <c:pt idx="41">
                  <c:v>17.183199999999999</c:v>
                </c:pt>
                <c:pt idx="42">
                  <c:v>18.863</c:v>
                </c:pt>
                <c:pt idx="43">
                  <c:v>20.707100000000001</c:v>
                </c:pt>
                <c:pt idx="44">
                  <c:v>22.7315</c:v>
                </c:pt>
                <c:pt idx="45">
                  <c:v>24.953800000000001</c:v>
                </c:pt>
                <c:pt idx="46">
                  <c:v>27.3934</c:v>
                </c:pt>
                <c:pt idx="47">
                  <c:v>30.071400000000001</c:v>
                </c:pt>
                <c:pt idx="48">
                  <c:v>33.011299999999999</c:v>
                </c:pt>
                <c:pt idx="49">
                  <c:v>36.238500000000002</c:v>
                </c:pt>
                <c:pt idx="50">
                  <c:v>39.781300000000002</c:v>
                </c:pt>
                <c:pt idx="51">
                  <c:v>43.670400000000001</c:v>
                </c:pt>
                <c:pt idx="52">
                  <c:v>47.939700000000002</c:v>
                </c:pt>
                <c:pt idx="53">
                  <c:v>52.626399999999997</c:v>
                </c:pt>
                <c:pt idx="54">
                  <c:v>57.771299999999997</c:v>
                </c:pt>
                <c:pt idx="55">
                  <c:v>63.419199999999996</c:v>
                </c:pt>
                <c:pt idx="56">
                  <c:v>69.619200000000006</c:v>
                </c:pt>
                <c:pt idx="57">
                  <c:v>76.425299999999993</c:v>
                </c:pt>
                <c:pt idx="58">
                  <c:v>83.896900000000002</c:v>
                </c:pt>
                <c:pt idx="59">
                  <c:v>92.098799999999997</c:v>
                </c:pt>
                <c:pt idx="60">
                  <c:v>101.10299999999999</c:v>
                </c:pt>
                <c:pt idx="61">
                  <c:v>110.98699999999999</c:v>
                </c:pt>
                <c:pt idx="62">
                  <c:v>121.837</c:v>
                </c:pt>
                <c:pt idx="63">
                  <c:v>133.74799999999999</c:v>
                </c:pt>
                <c:pt idx="64">
                  <c:v>146.82400000000001</c:v>
                </c:pt>
                <c:pt idx="65">
                  <c:v>161.17699999999999</c:v>
                </c:pt>
                <c:pt idx="66">
                  <c:v>176.935</c:v>
                </c:pt>
                <c:pt idx="67">
                  <c:v>194.232</c:v>
                </c:pt>
                <c:pt idx="68">
                  <c:v>213.221</c:v>
                </c:pt>
                <c:pt idx="69">
                  <c:v>234.066</c:v>
                </c:pt>
                <c:pt idx="70">
                  <c:v>256.94799999999998</c:v>
                </c:pt>
                <c:pt idx="71">
                  <c:v>282.06799999999998</c:v>
                </c:pt>
                <c:pt idx="72">
                  <c:v>309.64400000000001</c:v>
                </c:pt>
                <c:pt idx="73">
                  <c:v>339.916</c:v>
                </c:pt>
                <c:pt idx="74">
                  <c:v>373.14699999999999</c:v>
                </c:pt>
                <c:pt idx="75">
                  <c:v>409.62599999999998</c:v>
                </c:pt>
                <c:pt idx="76">
                  <c:v>449.67200000000003</c:v>
                </c:pt>
                <c:pt idx="77">
                  <c:v>493.63299999999998</c:v>
                </c:pt>
                <c:pt idx="78">
                  <c:v>541.89200000000005</c:v>
                </c:pt>
                <c:pt idx="79">
                  <c:v>594.86900000000003</c:v>
                </c:pt>
                <c:pt idx="80">
                  <c:v>653.02499999999998</c:v>
                </c:pt>
                <c:pt idx="81">
                  <c:v>716.86599999999999</c:v>
                </c:pt>
                <c:pt idx="82">
                  <c:v>786.94899999999996</c:v>
                </c:pt>
                <c:pt idx="83">
                  <c:v>863.88300000000004</c:v>
                </c:pt>
                <c:pt idx="84">
                  <c:v>948.33799999999997</c:v>
                </c:pt>
                <c:pt idx="85">
                  <c:v>1041.05</c:v>
                </c:pt>
                <c:pt idx="86">
                  <c:v>1142.83</c:v>
                </c:pt>
                <c:pt idx="87">
                  <c:v>1254.55</c:v>
                </c:pt>
                <c:pt idx="88">
                  <c:v>1377.2</c:v>
                </c:pt>
                <c:pt idx="89">
                  <c:v>1511.84</c:v>
                </c:pt>
                <c:pt idx="90">
                  <c:v>1659.64</c:v>
                </c:pt>
                <c:pt idx="91">
                  <c:v>1821.89</c:v>
                </c:pt>
              </c:numCache>
            </c:numRef>
          </c:xVal>
          <c:yVal>
            <c:numRef>
              <c:f>'Fig 42 &amp; 43'!$X$3:$X$94</c:f>
              <c:numCache>
                <c:formatCode>General</c:formatCode>
                <c:ptCount val="92"/>
                <c:pt idx="0">
                  <c:v>7.8548000000000007E-2</c:v>
                </c:pt>
                <c:pt idx="1">
                  <c:v>0.21787300000000001</c:v>
                </c:pt>
                <c:pt idx="2">
                  <c:v>0.42091400000000001</c:v>
                </c:pt>
                <c:pt idx="3">
                  <c:v>0.70529700000000006</c:v>
                </c:pt>
                <c:pt idx="4">
                  <c:v>1.0509470000000001</c:v>
                </c:pt>
                <c:pt idx="5">
                  <c:v>1.4430400000000001</c:v>
                </c:pt>
                <c:pt idx="6">
                  <c:v>1.8699050000000002</c:v>
                </c:pt>
                <c:pt idx="7">
                  <c:v>2.323617</c:v>
                </c:pt>
                <c:pt idx="8">
                  <c:v>2.789466</c:v>
                </c:pt>
                <c:pt idx="9">
                  <c:v>3.2509549999999998</c:v>
                </c:pt>
                <c:pt idx="10">
                  <c:v>3.6950279999999998</c:v>
                </c:pt>
                <c:pt idx="11">
                  <c:v>4.1127089999999997</c:v>
                </c:pt>
                <c:pt idx="12">
                  <c:v>4.4997419999999995</c:v>
                </c:pt>
                <c:pt idx="13">
                  <c:v>4.851151999999999</c:v>
                </c:pt>
                <c:pt idx="14">
                  <c:v>5.166186999999999</c:v>
                </c:pt>
                <c:pt idx="15">
                  <c:v>5.447589999999999</c:v>
                </c:pt>
                <c:pt idx="16">
                  <c:v>5.7034909999999988</c:v>
                </c:pt>
                <c:pt idx="17">
                  <c:v>5.9421139999999983</c:v>
                </c:pt>
                <c:pt idx="18">
                  <c:v>6.1720289999999984</c:v>
                </c:pt>
                <c:pt idx="19">
                  <c:v>6.4018159999999984</c:v>
                </c:pt>
                <c:pt idx="20">
                  <c:v>6.6410519999999984</c:v>
                </c:pt>
                <c:pt idx="21">
                  <c:v>6.8999689999999987</c:v>
                </c:pt>
                <c:pt idx="22">
                  <c:v>7.1878499999999983</c:v>
                </c:pt>
                <c:pt idx="23">
                  <c:v>7.5127119999999987</c:v>
                </c:pt>
                <c:pt idx="24">
                  <c:v>7.8805809999999985</c:v>
                </c:pt>
                <c:pt idx="25">
                  <c:v>8.2973199999999991</c:v>
                </c:pt>
                <c:pt idx="26">
                  <c:v>8.767868</c:v>
                </c:pt>
                <c:pt idx="27">
                  <c:v>9.2957669999999997</c:v>
                </c:pt>
                <c:pt idx="28">
                  <c:v>9.881734999999999</c:v>
                </c:pt>
                <c:pt idx="29">
                  <c:v>10.524818</c:v>
                </c:pt>
                <c:pt idx="30">
                  <c:v>11.223977</c:v>
                </c:pt>
                <c:pt idx="31">
                  <c:v>11.978921</c:v>
                </c:pt>
                <c:pt idx="32">
                  <c:v>12.789183999999999</c:v>
                </c:pt>
                <c:pt idx="33">
                  <c:v>13.651665999999999</c:v>
                </c:pt>
                <c:pt idx="34">
                  <c:v>14.560769999999998</c:v>
                </c:pt>
                <c:pt idx="35">
                  <c:v>15.510314999999999</c:v>
                </c:pt>
                <c:pt idx="36">
                  <c:v>16.497529999999998</c:v>
                </c:pt>
                <c:pt idx="37">
                  <c:v>17.522189999999998</c:v>
                </c:pt>
                <c:pt idx="38">
                  <c:v>18.582289999999997</c:v>
                </c:pt>
                <c:pt idx="39">
                  <c:v>19.668209999999998</c:v>
                </c:pt>
                <c:pt idx="40">
                  <c:v>20.763879999999997</c:v>
                </c:pt>
                <c:pt idx="41">
                  <c:v>21.857509999999998</c:v>
                </c:pt>
                <c:pt idx="42">
                  <c:v>22.954679999999996</c:v>
                </c:pt>
                <c:pt idx="43">
                  <c:v>24.084749999999996</c:v>
                </c:pt>
                <c:pt idx="44">
                  <c:v>25.292669999999998</c:v>
                </c:pt>
                <c:pt idx="45">
                  <c:v>26.621649999999999</c:v>
                </c:pt>
                <c:pt idx="46">
                  <c:v>28.09281</c:v>
                </c:pt>
                <c:pt idx="47">
                  <c:v>29.694700000000001</c:v>
                </c:pt>
                <c:pt idx="48">
                  <c:v>31.389850000000003</c:v>
                </c:pt>
                <c:pt idx="49">
                  <c:v>33.134440000000005</c:v>
                </c:pt>
                <c:pt idx="50">
                  <c:v>34.900300000000001</c:v>
                </c:pt>
                <c:pt idx="51">
                  <c:v>36.684890000000003</c:v>
                </c:pt>
                <c:pt idx="52">
                  <c:v>38.50779</c:v>
                </c:pt>
                <c:pt idx="53">
                  <c:v>40.39734</c:v>
                </c:pt>
                <c:pt idx="54">
                  <c:v>42.375160000000001</c:v>
                </c:pt>
                <c:pt idx="55">
                  <c:v>44.446750000000002</c:v>
                </c:pt>
                <c:pt idx="56">
                  <c:v>46.59986</c:v>
                </c:pt>
                <c:pt idx="57">
                  <c:v>48.811099999999996</c:v>
                </c:pt>
                <c:pt idx="58">
                  <c:v>51.055399999999999</c:v>
                </c:pt>
                <c:pt idx="59">
                  <c:v>53.312959999999997</c:v>
                </c:pt>
                <c:pt idx="60">
                  <c:v>55.571839999999995</c:v>
                </c:pt>
                <c:pt idx="61">
                  <c:v>57.825039999999994</c:v>
                </c:pt>
                <c:pt idx="62">
                  <c:v>60.065989999999992</c:v>
                </c:pt>
                <c:pt idx="63">
                  <c:v>62.285259999999994</c:v>
                </c:pt>
                <c:pt idx="64">
                  <c:v>64.471819999999994</c:v>
                </c:pt>
                <c:pt idx="65">
                  <c:v>66.618659999999991</c:v>
                </c:pt>
                <c:pt idx="66">
                  <c:v>68.728979999999993</c:v>
                </c:pt>
                <c:pt idx="67">
                  <c:v>70.819859999999991</c:v>
                </c:pt>
                <c:pt idx="68">
                  <c:v>72.919209999999993</c:v>
                </c:pt>
                <c:pt idx="69">
                  <c:v>75.060019999999994</c:v>
                </c:pt>
                <c:pt idx="70">
                  <c:v>77.273709999999994</c:v>
                </c:pt>
                <c:pt idx="71">
                  <c:v>79.583069999999992</c:v>
                </c:pt>
                <c:pt idx="72">
                  <c:v>81.998269999999991</c:v>
                </c:pt>
                <c:pt idx="73">
                  <c:v>84.50824999999999</c:v>
                </c:pt>
                <c:pt idx="74">
                  <c:v>87.073789999999988</c:v>
                </c:pt>
                <c:pt idx="75">
                  <c:v>89.622679999999988</c:v>
                </c:pt>
                <c:pt idx="76">
                  <c:v>92.050239999999988</c:v>
                </c:pt>
                <c:pt idx="77">
                  <c:v>94.237619999999993</c:v>
                </c:pt>
                <c:pt idx="78">
                  <c:v>96.089359999999999</c:v>
                </c:pt>
                <c:pt idx="79">
                  <c:v>97.54965</c:v>
                </c:pt>
                <c:pt idx="80">
                  <c:v>98.624510000000001</c:v>
                </c:pt>
                <c:pt idx="81">
                  <c:v>99.361615</c:v>
                </c:pt>
                <c:pt idx="82">
                  <c:v>99.780282999999997</c:v>
                </c:pt>
                <c:pt idx="83">
                  <c:v>99.958596999999997</c:v>
                </c:pt>
                <c:pt idx="84">
                  <c:v>99.996400899999998</c:v>
                </c:pt>
                <c:pt idx="85">
                  <c:v>100.00002945999999</c:v>
                </c:pt>
                <c:pt idx="86">
                  <c:v>100.00002945999999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C8-400D-9F4A-86FCBBD2F521}"/>
            </c:ext>
          </c:extLst>
        </c:ser>
        <c:ser>
          <c:idx val="1"/>
          <c:order val="1"/>
          <c:tx>
            <c:strRef>
              <c:f>'Fig 42 &amp; 43'!$Y$2</c:f>
              <c:strCache>
                <c:ptCount val="1"/>
                <c:pt idx="0">
                  <c:v>DEASP</c:v>
                </c:pt>
              </c:strCache>
            </c:strRef>
          </c:tx>
          <c:spPr>
            <a:ln w="12700" cap="rnd">
              <a:solidFill>
                <a:srgbClr val="9452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945200"/>
              </a:solidFill>
              <a:ln w="9525">
                <a:solidFill>
                  <a:srgbClr val="945200"/>
                </a:solidFill>
              </a:ln>
              <a:effectLst/>
            </c:spPr>
          </c:marker>
          <c:xVal>
            <c:numRef>
              <c:f>'Fig 42 &amp; 43'!$J$3:$J$94</c:f>
              <c:numCache>
                <c:formatCode>General</c:formatCode>
                <c:ptCount val="92"/>
                <c:pt idx="0">
                  <c:v>0.37519799999999998</c:v>
                </c:pt>
                <c:pt idx="1">
                  <c:v>0.41187800000000002</c:v>
                </c:pt>
                <c:pt idx="2">
                  <c:v>0.45214500000000002</c:v>
                </c:pt>
                <c:pt idx="3">
                  <c:v>0.49634699999999998</c:v>
                </c:pt>
                <c:pt idx="4">
                  <c:v>0.54487200000000002</c:v>
                </c:pt>
                <c:pt idx="5">
                  <c:v>0.59814000000000001</c:v>
                </c:pt>
                <c:pt idx="6">
                  <c:v>0.65661499999999995</c:v>
                </c:pt>
                <c:pt idx="7">
                  <c:v>0.72080699999999998</c:v>
                </c:pt>
                <c:pt idx="8">
                  <c:v>0.79127499999999995</c:v>
                </c:pt>
                <c:pt idx="9">
                  <c:v>0.86863199999999996</c:v>
                </c:pt>
                <c:pt idx="10">
                  <c:v>0.95355199999999996</c:v>
                </c:pt>
                <c:pt idx="11">
                  <c:v>1.04677</c:v>
                </c:pt>
                <c:pt idx="12">
                  <c:v>1.1491100000000001</c:v>
                </c:pt>
                <c:pt idx="13">
                  <c:v>1.26145</c:v>
                </c:pt>
                <c:pt idx="14">
                  <c:v>1.3847700000000001</c:v>
                </c:pt>
                <c:pt idx="15">
                  <c:v>1.5201499999999999</c:v>
                </c:pt>
                <c:pt idx="16">
                  <c:v>1.66876</c:v>
                </c:pt>
                <c:pt idx="17">
                  <c:v>1.8319000000000001</c:v>
                </c:pt>
                <c:pt idx="18">
                  <c:v>2.0110000000000001</c:v>
                </c:pt>
                <c:pt idx="19">
                  <c:v>2.2075999999999998</c:v>
                </c:pt>
                <c:pt idx="20">
                  <c:v>2.4234200000000001</c:v>
                </c:pt>
                <c:pt idx="21">
                  <c:v>2.6603300000000001</c:v>
                </c:pt>
                <c:pt idx="22">
                  <c:v>2.92042</c:v>
                </c:pt>
                <c:pt idx="23">
                  <c:v>3.2059199999999999</c:v>
                </c:pt>
                <c:pt idx="24">
                  <c:v>3.5193400000000001</c:v>
                </c:pt>
                <c:pt idx="25">
                  <c:v>3.8633999999999999</c:v>
                </c:pt>
                <c:pt idx="26">
                  <c:v>4.2411000000000003</c:v>
                </c:pt>
                <c:pt idx="27">
                  <c:v>4.6557199999999996</c:v>
                </c:pt>
                <c:pt idx="28">
                  <c:v>5.1108700000000002</c:v>
                </c:pt>
                <c:pt idx="29">
                  <c:v>5.6105200000000002</c:v>
                </c:pt>
                <c:pt idx="30">
                  <c:v>6.1590199999999999</c:v>
                </c:pt>
                <c:pt idx="31">
                  <c:v>6.7611400000000001</c:v>
                </c:pt>
                <c:pt idx="32">
                  <c:v>7.4221199999999996</c:v>
                </c:pt>
                <c:pt idx="33">
                  <c:v>8.1477299999999993</c:v>
                </c:pt>
                <c:pt idx="34">
                  <c:v>8.9442699999999995</c:v>
                </c:pt>
                <c:pt idx="35">
                  <c:v>9.8186900000000001</c:v>
                </c:pt>
                <c:pt idx="36">
                  <c:v>10.778600000000001</c:v>
                </c:pt>
                <c:pt idx="37">
                  <c:v>11.8323</c:v>
                </c:pt>
                <c:pt idx="38">
                  <c:v>12.989100000000001</c:v>
                </c:pt>
                <c:pt idx="39">
                  <c:v>14.258900000000001</c:v>
                </c:pt>
                <c:pt idx="40">
                  <c:v>15.652900000000001</c:v>
                </c:pt>
                <c:pt idx="41">
                  <c:v>17.183199999999999</c:v>
                </c:pt>
                <c:pt idx="42">
                  <c:v>18.863</c:v>
                </c:pt>
                <c:pt idx="43">
                  <c:v>20.707100000000001</c:v>
                </c:pt>
                <c:pt idx="44">
                  <c:v>22.7315</c:v>
                </c:pt>
                <c:pt idx="45">
                  <c:v>24.953800000000001</c:v>
                </c:pt>
                <c:pt idx="46">
                  <c:v>27.3934</c:v>
                </c:pt>
                <c:pt idx="47">
                  <c:v>30.071400000000001</c:v>
                </c:pt>
                <c:pt idx="48">
                  <c:v>33.011299999999999</c:v>
                </c:pt>
                <c:pt idx="49">
                  <c:v>36.238500000000002</c:v>
                </c:pt>
                <c:pt idx="50">
                  <c:v>39.781300000000002</c:v>
                </c:pt>
                <c:pt idx="51">
                  <c:v>43.670400000000001</c:v>
                </c:pt>
                <c:pt idx="52">
                  <c:v>47.939700000000002</c:v>
                </c:pt>
                <c:pt idx="53">
                  <c:v>52.626399999999997</c:v>
                </c:pt>
                <c:pt idx="54">
                  <c:v>57.771299999999997</c:v>
                </c:pt>
                <c:pt idx="55">
                  <c:v>63.419199999999996</c:v>
                </c:pt>
                <c:pt idx="56">
                  <c:v>69.619200000000006</c:v>
                </c:pt>
                <c:pt idx="57">
                  <c:v>76.425299999999993</c:v>
                </c:pt>
                <c:pt idx="58">
                  <c:v>83.896900000000002</c:v>
                </c:pt>
                <c:pt idx="59">
                  <c:v>92.098799999999997</c:v>
                </c:pt>
                <c:pt idx="60">
                  <c:v>101.10299999999999</c:v>
                </c:pt>
                <c:pt idx="61">
                  <c:v>110.98699999999999</c:v>
                </c:pt>
                <c:pt idx="62">
                  <c:v>121.837</c:v>
                </c:pt>
                <c:pt idx="63">
                  <c:v>133.74799999999999</c:v>
                </c:pt>
                <c:pt idx="64">
                  <c:v>146.82400000000001</c:v>
                </c:pt>
                <c:pt idx="65">
                  <c:v>161.17699999999999</c:v>
                </c:pt>
                <c:pt idx="66">
                  <c:v>176.935</c:v>
                </c:pt>
                <c:pt idx="67">
                  <c:v>194.232</c:v>
                </c:pt>
                <c:pt idx="68">
                  <c:v>213.221</c:v>
                </c:pt>
                <c:pt idx="69">
                  <c:v>234.066</c:v>
                </c:pt>
                <c:pt idx="70">
                  <c:v>256.94799999999998</c:v>
                </c:pt>
                <c:pt idx="71">
                  <c:v>282.06799999999998</c:v>
                </c:pt>
                <c:pt idx="72">
                  <c:v>309.64400000000001</c:v>
                </c:pt>
                <c:pt idx="73">
                  <c:v>339.916</c:v>
                </c:pt>
                <c:pt idx="74">
                  <c:v>373.14699999999999</c:v>
                </c:pt>
                <c:pt idx="75">
                  <c:v>409.62599999999998</c:v>
                </c:pt>
                <c:pt idx="76">
                  <c:v>449.67200000000003</c:v>
                </c:pt>
                <c:pt idx="77">
                  <c:v>493.63299999999998</c:v>
                </c:pt>
                <c:pt idx="78">
                  <c:v>541.89200000000005</c:v>
                </c:pt>
                <c:pt idx="79">
                  <c:v>594.86900000000003</c:v>
                </c:pt>
                <c:pt idx="80">
                  <c:v>653.02499999999998</c:v>
                </c:pt>
                <c:pt idx="81">
                  <c:v>716.86599999999999</c:v>
                </c:pt>
                <c:pt idx="82">
                  <c:v>786.94899999999996</c:v>
                </c:pt>
                <c:pt idx="83">
                  <c:v>863.88300000000004</c:v>
                </c:pt>
                <c:pt idx="84">
                  <c:v>948.33799999999997</c:v>
                </c:pt>
                <c:pt idx="85">
                  <c:v>1041.05</c:v>
                </c:pt>
                <c:pt idx="86">
                  <c:v>1142.83</c:v>
                </c:pt>
                <c:pt idx="87">
                  <c:v>1254.55</c:v>
                </c:pt>
                <c:pt idx="88">
                  <c:v>1377.2</c:v>
                </c:pt>
                <c:pt idx="89">
                  <c:v>1511.84</c:v>
                </c:pt>
                <c:pt idx="90">
                  <c:v>1659.64</c:v>
                </c:pt>
                <c:pt idx="91">
                  <c:v>1821.89</c:v>
                </c:pt>
              </c:numCache>
            </c:numRef>
          </c:xVal>
          <c:yVal>
            <c:numRef>
              <c:f>'Fig 42 &amp; 43'!$Y$3:$Y$94</c:f>
              <c:numCache>
                <c:formatCode>General</c:formatCode>
                <c:ptCount val="92"/>
                <c:pt idx="0">
                  <c:v>0.118603</c:v>
                </c:pt>
                <c:pt idx="1">
                  <c:v>0.32981500000000002</c:v>
                </c:pt>
                <c:pt idx="2">
                  <c:v>0.640046</c:v>
                </c:pt>
                <c:pt idx="3">
                  <c:v>1.0791850000000001</c:v>
                </c:pt>
                <c:pt idx="4">
                  <c:v>1.6202939999999999</c:v>
                </c:pt>
                <c:pt idx="5">
                  <c:v>2.2461060000000002</c:v>
                </c:pt>
                <c:pt idx="6">
                  <c:v>2.9434120000000004</c:v>
                </c:pt>
                <c:pt idx="7">
                  <c:v>3.7049230000000004</c:v>
                </c:pt>
                <c:pt idx="8">
                  <c:v>4.5113420000000009</c:v>
                </c:pt>
                <c:pt idx="9">
                  <c:v>5.3419930000000004</c:v>
                </c:pt>
                <c:pt idx="10">
                  <c:v>6.1793820000000004</c:v>
                </c:pt>
                <c:pt idx="11">
                  <c:v>7.0102800000000007</c:v>
                </c:pt>
                <c:pt idx="12">
                  <c:v>7.826010000000001</c:v>
                </c:pt>
                <c:pt idx="13">
                  <c:v>8.6161780000000014</c:v>
                </c:pt>
                <c:pt idx="14">
                  <c:v>9.3759240000000013</c:v>
                </c:pt>
                <c:pt idx="15">
                  <c:v>10.104636000000001</c:v>
                </c:pt>
                <c:pt idx="16">
                  <c:v>10.810537000000002</c:v>
                </c:pt>
                <c:pt idx="17">
                  <c:v>11.502438000000001</c:v>
                </c:pt>
                <c:pt idx="18">
                  <c:v>12.192870000000001</c:v>
                </c:pt>
                <c:pt idx="19">
                  <c:v>12.896957</c:v>
                </c:pt>
                <c:pt idx="20">
                  <c:v>13.635322</c:v>
                </c:pt>
                <c:pt idx="21">
                  <c:v>14.431825</c:v>
                </c:pt>
                <c:pt idx="22">
                  <c:v>15.313438</c:v>
                </c:pt>
                <c:pt idx="23">
                  <c:v>16.309711</c:v>
                </c:pt>
                <c:pt idx="24">
                  <c:v>17.451371000000002</c:v>
                </c:pt>
                <c:pt idx="25">
                  <c:v>18.771121000000001</c:v>
                </c:pt>
                <c:pt idx="26">
                  <c:v>20.302521000000002</c:v>
                </c:pt>
                <c:pt idx="27">
                  <c:v>22.080291000000003</c:v>
                </c:pt>
                <c:pt idx="28">
                  <c:v>24.136731000000001</c:v>
                </c:pt>
                <c:pt idx="29">
                  <c:v>26.500511000000003</c:v>
                </c:pt>
                <c:pt idx="30">
                  <c:v>29.195241000000003</c:v>
                </c:pt>
                <c:pt idx="31">
                  <c:v>32.240611000000001</c:v>
                </c:pt>
                <c:pt idx="32">
                  <c:v>35.652241000000004</c:v>
                </c:pt>
                <c:pt idx="33">
                  <c:v>39.437311000000001</c:v>
                </c:pt>
                <c:pt idx="34">
                  <c:v>43.586731</c:v>
                </c:pt>
                <c:pt idx="35">
                  <c:v>48.067861000000001</c:v>
                </c:pt>
                <c:pt idx="36">
                  <c:v>52.822461000000004</c:v>
                </c:pt>
                <c:pt idx="37">
                  <c:v>57.766181000000003</c:v>
                </c:pt>
                <c:pt idx="38">
                  <c:v>62.784300999999999</c:v>
                </c:pt>
                <c:pt idx="39">
                  <c:v>67.725810999999993</c:v>
                </c:pt>
                <c:pt idx="40">
                  <c:v>72.410360999999995</c:v>
                </c:pt>
                <c:pt idx="41">
                  <c:v>76.659970999999999</c:v>
                </c:pt>
                <c:pt idx="42">
                  <c:v>80.351341000000005</c:v>
                </c:pt>
                <c:pt idx="43">
                  <c:v>83.457491000000005</c:v>
                </c:pt>
                <c:pt idx="44">
                  <c:v>86.047041000000007</c:v>
                </c:pt>
                <c:pt idx="45">
                  <c:v>88.239651000000009</c:v>
                </c:pt>
                <c:pt idx="46">
                  <c:v>90.143861000000015</c:v>
                </c:pt>
                <c:pt idx="47">
                  <c:v>91.812951000000012</c:v>
                </c:pt>
                <c:pt idx="48">
                  <c:v>93.235441000000009</c:v>
                </c:pt>
                <c:pt idx="49">
                  <c:v>94.364121000000011</c:v>
                </c:pt>
                <c:pt idx="50">
                  <c:v>95.169382000000013</c:v>
                </c:pt>
                <c:pt idx="51">
                  <c:v>95.68352800000001</c:v>
                </c:pt>
                <c:pt idx="52">
                  <c:v>95.99995100000001</c:v>
                </c:pt>
                <c:pt idx="53">
                  <c:v>96.227478000000005</c:v>
                </c:pt>
                <c:pt idx="54">
                  <c:v>96.455035000000009</c:v>
                </c:pt>
                <c:pt idx="55">
                  <c:v>96.747269000000003</c:v>
                </c:pt>
                <c:pt idx="56">
                  <c:v>97.137134000000003</c:v>
                </c:pt>
                <c:pt idx="57">
                  <c:v>97.617398000000009</c:v>
                </c:pt>
                <c:pt idx="58">
                  <c:v>98.151440000000008</c:v>
                </c:pt>
                <c:pt idx="59">
                  <c:v>98.68805900000001</c:v>
                </c:pt>
                <c:pt idx="60">
                  <c:v>99.174091000000004</c:v>
                </c:pt>
                <c:pt idx="61">
                  <c:v>99.562027</c:v>
                </c:pt>
                <c:pt idx="62">
                  <c:v>99.820677000000003</c:v>
                </c:pt>
                <c:pt idx="63">
                  <c:v>99.950427000000005</c:v>
                </c:pt>
                <c:pt idx="64">
                  <c:v>99.992706200000001</c:v>
                </c:pt>
                <c:pt idx="65">
                  <c:v>99.999634979999996</c:v>
                </c:pt>
                <c:pt idx="66">
                  <c:v>100.000025674</c:v>
                </c:pt>
                <c:pt idx="67">
                  <c:v>100.000025674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3C8-400D-9F4A-86FCBBD2F521}"/>
            </c:ext>
          </c:extLst>
        </c:ser>
        <c:ser>
          <c:idx val="2"/>
          <c:order val="2"/>
          <c:tx>
            <c:strRef>
              <c:f>'Fig 42 &amp; 43'!$Z$2</c:f>
              <c:strCache>
                <c:ptCount val="1"/>
                <c:pt idx="0">
                  <c:v>MICRO-C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'Fig 42 &amp; 43'!$J$3:$J$94</c:f>
              <c:numCache>
                <c:formatCode>General</c:formatCode>
                <c:ptCount val="92"/>
                <c:pt idx="0">
                  <c:v>0.37519799999999998</c:v>
                </c:pt>
                <c:pt idx="1">
                  <c:v>0.41187800000000002</c:v>
                </c:pt>
                <c:pt idx="2">
                  <c:v>0.45214500000000002</c:v>
                </c:pt>
                <c:pt idx="3">
                  <c:v>0.49634699999999998</c:v>
                </c:pt>
                <c:pt idx="4">
                  <c:v>0.54487200000000002</c:v>
                </c:pt>
                <c:pt idx="5">
                  <c:v>0.59814000000000001</c:v>
                </c:pt>
                <c:pt idx="6">
                  <c:v>0.65661499999999995</c:v>
                </c:pt>
                <c:pt idx="7">
                  <c:v>0.72080699999999998</c:v>
                </c:pt>
                <c:pt idx="8">
                  <c:v>0.79127499999999995</c:v>
                </c:pt>
                <c:pt idx="9">
                  <c:v>0.86863199999999996</c:v>
                </c:pt>
                <c:pt idx="10">
                  <c:v>0.95355199999999996</c:v>
                </c:pt>
                <c:pt idx="11">
                  <c:v>1.04677</c:v>
                </c:pt>
                <c:pt idx="12">
                  <c:v>1.1491100000000001</c:v>
                </c:pt>
                <c:pt idx="13">
                  <c:v>1.26145</c:v>
                </c:pt>
                <c:pt idx="14">
                  <c:v>1.3847700000000001</c:v>
                </c:pt>
                <c:pt idx="15">
                  <c:v>1.5201499999999999</c:v>
                </c:pt>
                <c:pt idx="16">
                  <c:v>1.66876</c:v>
                </c:pt>
                <c:pt idx="17">
                  <c:v>1.8319000000000001</c:v>
                </c:pt>
                <c:pt idx="18">
                  <c:v>2.0110000000000001</c:v>
                </c:pt>
                <c:pt idx="19">
                  <c:v>2.2075999999999998</c:v>
                </c:pt>
                <c:pt idx="20">
                  <c:v>2.4234200000000001</c:v>
                </c:pt>
                <c:pt idx="21">
                  <c:v>2.6603300000000001</c:v>
                </c:pt>
                <c:pt idx="22">
                  <c:v>2.92042</c:v>
                </c:pt>
                <c:pt idx="23">
                  <c:v>3.2059199999999999</c:v>
                </c:pt>
                <c:pt idx="24">
                  <c:v>3.5193400000000001</c:v>
                </c:pt>
                <c:pt idx="25">
                  <c:v>3.8633999999999999</c:v>
                </c:pt>
                <c:pt idx="26">
                  <c:v>4.2411000000000003</c:v>
                </c:pt>
                <c:pt idx="27">
                  <c:v>4.6557199999999996</c:v>
                </c:pt>
                <c:pt idx="28">
                  <c:v>5.1108700000000002</c:v>
                </c:pt>
                <c:pt idx="29">
                  <c:v>5.6105200000000002</c:v>
                </c:pt>
                <c:pt idx="30">
                  <c:v>6.1590199999999999</c:v>
                </c:pt>
                <c:pt idx="31">
                  <c:v>6.7611400000000001</c:v>
                </c:pt>
                <c:pt idx="32">
                  <c:v>7.4221199999999996</c:v>
                </c:pt>
                <c:pt idx="33">
                  <c:v>8.1477299999999993</c:v>
                </c:pt>
                <c:pt idx="34">
                  <c:v>8.9442699999999995</c:v>
                </c:pt>
                <c:pt idx="35">
                  <c:v>9.8186900000000001</c:v>
                </c:pt>
                <c:pt idx="36">
                  <c:v>10.778600000000001</c:v>
                </c:pt>
                <c:pt idx="37">
                  <c:v>11.8323</c:v>
                </c:pt>
                <c:pt idx="38">
                  <c:v>12.989100000000001</c:v>
                </c:pt>
                <c:pt idx="39">
                  <c:v>14.258900000000001</c:v>
                </c:pt>
                <c:pt idx="40">
                  <c:v>15.652900000000001</c:v>
                </c:pt>
                <c:pt idx="41">
                  <c:v>17.183199999999999</c:v>
                </c:pt>
                <c:pt idx="42">
                  <c:v>18.863</c:v>
                </c:pt>
                <c:pt idx="43">
                  <c:v>20.707100000000001</c:v>
                </c:pt>
                <c:pt idx="44">
                  <c:v>22.7315</c:v>
                </c:pt>
                <c:pt idx="45">
                  <c:v>24.953800000000001</c:v>
                </c:pt>
                <c:pt idx="46">
                  <c:v>27.3934</c:v>
                </c:pt>
                <c:pt idx="47">
                  <c:v>30.071400000000001</c:v>
                </c:pt>
                <c:pt idx="48">
                  <c:v>33.011299999999999</c:v>
                </c:pt>
                <c:pt idx="49">
                  <c:v>36.238500000000002</c:v>
                </c:pt>
                <c:pt idx="50">
                  <c:v>39.781300000000002</c:v>
                </c:pt>
                <c:pt idx="51">
                  <c:v>43.670400000000001</c:v>
                </c:pt>
                <c:pt idx="52">
                  <c:v>47.939700000000002</c:v>
                </c:pt>
                <c:pt idx="53">
                  <c:v>52.626399999999997</c:v>
                </c:pt>
                <c:pt idx="54">
                  <c:v>57.771299999999997</c:v>
                </c:pt>
                <c:pt idx="55">
                  <c:v>63.419199999999996</c:v>
                </c:pt>
                <c:pt idx="56">
                  <c:v>69.619200000000006</c:v>
                </c:pt>
                <c:pt idx="57">
                  <c:v>76.425299999999993</c:v>
                </c:pt>
                <c:pt idx="58">
                  <c:v>83.896900000000002</c:v>
                </c:pt>
                <c:pt idx="59">
                  <c:v>92.098799999999997</c:v>
                </c:pt>
                <c:pt idx="60">
                  <c:v>101.10299999999999</c:v>
                </c:pt>
                <c:pt idx="61">
                  <c:v>110.98699999999999</c:v>
                </c:pt>
                <c:pt idx="62">
                  <c:v>121.837</c:v>
                </c:pt>
                <c:pt idx="63">
                  <c:v>133.74799999999999</c:v>
                </c:pt>
                <c:pt idx="64">
                  <c:v>146.82400000000001</c:v>
                </c:pt>
                <c:pt idx="65">
                  <c:v>161.17699999999999</c:v>
                </c:pt>
                <c:pt idx="66">
                  <c:v>176.935</c:v>
                </c:pt>
                <c:pt idx="67">
                  <c:v>194.232</c:v>
                </c:pt>
                <c:pt idx="68">
                  <c:v>213.221</c:v>
                </c:pt>
                <c:pt idx="69">
                  <c:v>234.066</c:v>
                </c:pt>
                <c:pt idx="70">
                  <c:v>256.94799999999998</c:v>
                </c:pt>
                <c:pt idx="71">
                  <c:v>282.06799999999998</c:v>
                </c:pt>
                <c:pt idx="72">
                  <c:v>309.64400000000001</c:v>
                </c:pt>
                <c:pt idx="73">
                  <c:v>339.916</c:v>
                </c:pt>
                <c:pt idx="74">
                  <c:v>373.14699999999999</c:v>
                </c:pt>
                <c:pt idx="75">
                  <c:v>409.62599999999998</c:v>
                </c:pt>
                <c:pt idx="76">
                  <c:v>449.67200000000003</c:v>
                </c:pt>
                <c:pt idx="77">
                  <c:v>493.63299999999998</c:v>
                </c:pt>
                <c:pt idx="78">
                  <c:v>541.89200000000005</c:v>
                </c:pt>
                <c:pt idx="79">
                  <c:v>594.86900000000003</c:v>
                </c:pt>
                <c:pt idx="80">
                  <c:v>653.02499999999998</c:v>
                </c:pt>
                <c:pt idx="81">
                  <c:v>716.86599999999999</c:v>
                </c:pt>
                <c:pt idx="82">
                  <c:v>786.94899999999996</c:v>
                </c:pt>
                <c:pt idx="83">
                  <c:v>863.88300000000004</c:v>
                </c:pt>
                <c:pt idx="84">
                  <c:v>948.33799999999997</c:v>
                </c:pt>
                <c:pt idx="85">
                  <c:v>1041.05</c:v>
                </c:pt>
                <c:pt idx="86">
                  <c:v>1142.83</c:v>
                </c:pt>
                <c:pt idx="87">
                  <c:v>1254.55</c:v>
                </c:pt>
                <c:pt idx="88">
                  <c:v>1377.2</c:v>
                </c:pt>
                <c:pt idx="89">
                  <c:v>1511.84</c:v>
                </c:pt>
                <c:pt idx="90">
                  <c:v>1659.64</c:v>
                </c:pt>
                <c:pt idx="91">
                  <c:v>1821.89</c:v>
                </c:pt>
              </c:numCache>
            </c:numRef>
          </c:xVal>
          <c:yVal>
            <c:numRef>
              <c:f>'Fig 42 &amp; 43'!$Z$3:$Z$94</c:f>
              <c:numCache>
                <c:formatCode>General</c:formatCode>
                <c:ptCount val="92"/>
                <c:pt idx="0">
                  <c:v>8.6295299999999998E-3</c:v>
                </c:pt>
                <c:pt idx="1">
                  <c:v>2.402493E-2</c:v>
                </c:pt>
                <c:pt idx="2">
                  <c:v>4.659833E-2</c:v>
                </c:pt>
                <c:pt idx="3">
                  <c:v>7.8368229999999997E-2</c:v>
                </c:pt>
                <c:pt idx="4">
                  <c:v>0.11711603</c:v>
                </c:pt>
                <c:pt idx="5">
                  <c:v>0.16142793</c:v>
                </c:pt>
                <c:pt idx="6">
                  <c:v>0.21017422999999999</c:v>
                </c:pt>
                <c:pt idx="7">
                  <c:v>0.26261702999999997</c:v>
                </c:pt>
                <c:pt idx="8">
                  <c:v>0.31706432999999995</c:v>
                </c:pt>
                <c:pt idx="9">
                  <c:v>0.37183782999999992</c:v>
                </c:pt>
                <c:pt idx="10">
                  <c:v>0.4255941299999999</c:v>
                </c:pt>
                <c:pt idx="11">
                  <c:v>0.47736692999999991</c:v>
                </c:pt>
                <c:pt idx="12">
                  <c:v>0.52656932999999995</c:v>
                </c:pt>
                <c:pt idx="13">
                  <c:v>0.57258122999999994</c:v>
                </c:pt>
                <c:pt idx="14">
                  <c:v>0.61536532999999993</c:v>
                </c:pt>
                <c:pt idx="15">
                  <c:v>0.65529012999999992</c:v>
                </c:pt>
                <c:pt idx="16">
                  <c:v>0.69342992999999997</c:v>
                </c:pt>
                <c:pt idx="17">
                  <c:v>0.73085652999999995</c:v>
                </c:pt>
                <c:pt idx="18">
                  <c:v>0.76894562999999994</c:v>
                </c:pt>
                <c:pt idx="19">
                  <c:v>0.8092541299999999</c:v>
                </c:pt>
                <c:pt idx="20">
                  <c:v>0.8537138299999999</c:v>
                </c:pt>
                <c:pt idx="21">
                  <c:v>0.90432772999999989</c:v>
                </c:pt>
                <c:pt idx="22">
                  <c:v>0.96312712999999994</c:v>
                </c:pt>
                <c:pt idx="23">
                  <c:v>1.03216313</c:v>
                </c:pt>
                <c:pt idx="24">
                  <c:v>1.1133748300000001</c:v>
                </c:pt>
                <c:pt idx="25">
                  <c:v>1.2086397300000002</c:v>
                </c:pt>
                <c:pt idx="26">
                  <c:v>1.3196107300000002</c:v>
                </c:pt>
                <c:pt idx="27">
                  <c:v>1.4478697300000003</c:v>
                </c:pt>
                <c:pt idx="28">
                  <c:v>1.5947197300000002</c:v>
                </c:pt>
                <c:pt idx="29">
                  <c:v>1.7612677300000001</c:v>
                </c:pt>
                <c:pt idx="30">
                  <c:v>1.9483757300000002</c:v>
                </c:pt>
                <c:pt idx="31">
                  <c:v>2.15680673</c:v>
                </c:pt>
                <c:pt idx="32">
                  <c:v>2.3874227299999999</c:v>
                </c:pt>
                <c:pt idx="33">
                  <c:v>2.6410657299999998</c:v>
                </c:pt>
                <c:pt idx="34">
                  <c:v>2.9186397299999998</c:v>
                </c:pt>
                <c:pt idx="35">
                  <c:v>3.2209087299999997</c:v>
                </c:pt>
                <c:pt idx="36">
                  <c:v>3.5492347299999998</c:v>
                </c:pt>
                <c:pt idx="37">
                  <c:v>3.9057577299999999</c:v>
                </c:pt>
                <c:pt idx="38">
                  <c:v>4.2937637300000002</c:v>
                </c:pt>
                <c:pt idx="39">
                  <c:v>4.7171097300000007</c:v>
                </c:pt>
                <c:pt idx="40">
                  <c:v>5.1801957300000003</c:v>
                </c:pt>
                <c:pt idx="41">
                  <c:v>5.68865073</c:v>
                </c:pt>
                <c:pt idx="42">
                  <c:v>6.2501447299999997</c:v>
                </c:pt>
                <c:pt idx="43">
                  <c:v>6.8748187299999994</c:v>
                </c:pt>
                <c:pt idx="44">
                  <c:v>7.5728557299999997</c:v>
                </c:pt>
                <c:pt idx="45">
                  <c:v>8.3509277300000004</c:v>
                </c:pt>
                <c:pt idx="46">
                  <c:v>9.2078797300000002</c:v>
                </c:pt>
                <c:pt idx="47">
                  <c:v>10.133204729999999</c:v>
                </c:pt>
                <c:pt idx="48">
                  <c:v>11.109343729999999</c:v>
                </c:pt>
                <c:pt idx="49">
                  <c:v>12.116433729999999</c:v>
                </c:pt>
                <c:pt idx="50">
                  <c:v>13.137793729999999</c:v>
                </c:pt>
                <c:pt idx="51">
                  <c:v>14.162493729999998</c:v>
                </c:pt>
                <c:pt idx="52">
                  <c:v>15.185463729999999</c:v>
                </c:pt>
                <c:pt idx="53">
                  <c:v>16.205993729999999</c:v>
                </c:pt>
                <c:pt idx="54">
                  <c:v>17.226393729999998</c:v>
                </c:pt>
                <c:pt idx="55">
                  <c:v>18.252493729999998</c:v>
                </c:pt>
                <c:pt idx="56">
                  <c:v>19.294593729999999</c:v>
                </c:pt>
                <c:pt idx="57">
                  <c:v>20.367913729999998</c:v>
                </c:pt>
                <c:pt idx="58">
                  <c:v>21.490883729999997</c:v>
                </c:pt>
                <c:pt idx="59">
                  <c:v>22.680703729999998</c:v>
                </c:pt>
                <c:pt idx="60">
                  <c:v>23.948203729999996</c:v>
                </c:pt>
                <c:pt idx="61">
                  <c:v>25.293983729999997</c:v>
                </c:pt>
                <c:pt idx="62">
                  <c:v>26.709313729999998</c:v>
                </c:pt>
                <c:pt idx="63">
                  <c:v>28.182173729999999</c:v>
                </c:pt>
                <c:pt idx="64">
                  <c:v>29.70531373</c:v>
                </c:pt>
                <c:pt idx="65">
                  <c:v>31.281863730000001</c:v>
                </c:pt>
                <c:pt idx="66">
                  <c:v>32.924493730000002</c:v>
                </c:pt>
                <c:pt idx="67">
                  <c:v>34.64910373</c:v>
                </c:pt>
                <c:pt idx="68">
                  <c:v>36.467733729999999</c:v>
                </c:pt>
                <c:pt idx="69">
                  <c:v>38.386023729999998</c:v>
                </c:pt>
                <c:pt idx="70">
                  <c:v>40.409943729999995</c:v>
                </c:pt>
                <c:pt idx="71">
                  <c:v>42.557033729999993</c:v>
                </c:pt>
                <c:pt idx="72">
                  <c:v>44.865693729999997</c:v>
                </c:pt>
                <c:pt idx="73">
                  <c:v>47.393563729999997</c:v>
                </c:pt>
                <c:pt idx="74">
                  <c:v>50.205103729999998</c:v>
                </c:pt>
                <c:pt idx="75">
                  <c:v>53.347513729999996</c:v>
                </c:pt>
                <c:pt idx="76">
                  <c:v>56.827813729999995</c:v>
                </c:pt>
                <c:pt idx="77">
                  <c:v>60.598493729999994</c:v>
                </c:pt>
                <c:pt idx="78">
                  <c:v>64.57010373</c:v>
                </c:pt>
                <c:pt idx="79">
                  <c:v>68.632723729999995</c:v>
                </c:pt>
                <c:pt idx="80">
                  <c:v>72.682593729999994</c:v>
                </c:pt>
                <c:pt idx="81">
                  <c:v>76.624383729999991</c:v>
                </c:pt>
                <c:pt idx="82">
                  <c:v>80.376993729999995</c:v>
                </c:pt>
                <c:pt idx="83">
                  <c:v>83.862803729999996</c:v>
                </c:pt>
                <c:pt idx="84">
                  <c:v>87.011883729999994</c:v>
                </c:pt>
                <c:pt idx="85">
                  <c:v>89.766403729999993</c:v>
                </c:pt>
                <c:pt idx="86">
                  <c:v>92.12920373</c:v>
                </c:pt>
                <c:pt idx="87">
                  <c:v>94.135703730000003</c:v>
                </c:pt>
                <c:pt idx="88">
                  <c:v>95.855063729999998</c:v>
                </c:pt>
                <c:pt idx="89">
                  <c:v>97.350533729999995</c:v>
                </c:pt>
                <c:pt idx="90">
                  <c:v>98.701603729999988</c:v>
                </c:pt>
                <c:pt idx="91">
                  <c:v>99.999983729999983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3C8-400D-9F4A-86FCBBD2F521}"/>
            </c:ext>
          </c:extLst>
        </c:ser>
        <c:ser>
          <c:idx val="3"/>
          <c:order val="3"/>
          <c:tx>
            <c:strRef>
              <c:f>'Fig 42 &amp; 43'!$AA$2</c:f>
              <c:strCache>
                <c:ptCount val="1"/>
                <c:pt idx="0">
                  <c:v>Graphite Blend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xVal>
            <c:numRef>
              <c:f>'Fig 42 &amp; 43'!$J$3:$J$94</c:f>
              <c:numCache>
                <c:formatCode>General</c:formatCode>
                <c:ptCount val="92"/>
                <c:pt idx="0">
                  <c:v>0.37519799999999998</c:v>
                </c:pt>
                <c:pt idx="1">
                  <c:v>0.41187800000000002</c:v>
                </c:pt>
                <c:pt idx="2">
                  <c:v>0.45214500000000002</c:v>
                </c:pt>
                <c:pt idx="3">
                  <c:v>0.49634699999999998</c:v>
                </c:pt>
                <c:pt idx="4">
                  <c:v>0.54487200000000002</c:v>
                </c:pt>
                <c:pt idx="5">
                  <c:v>0.59814000000000001</c:v>
                </c:pt>
                <c:pt idx="6">
                  <c:v>0.65661499999999995</c:v>
                </c:pt>
                <c:pt idx="7">
                  <c:v>0.72080699999999998</c:v>
                </c:pt>
                <c:pt idx="8">
                  <c:v>0.79127499999999995</c:v>
                </c:pt>
                <c:pt idx="9">
                  <c:v>0.86863199999999996</c:v>
                </c:pt>
                <c:pt idx="10">
                  <c:v>0.95355199999999996</c:v>
                </c:pt>
                <c:pt idx="11">
                  <c:v>1.04677</c:v>
                </c:pt>
                <c:pt idx="12">
                  <c:v>1.1491100000000001</c:v>
                </c:pt>
                <c:pt idx="13">
                  <c:v>1.26145</c:v>
                </c:pt>
                <c:pt idx="14">
                  <c:v>1.3847700000000001</c:v>
                </c:pt>
                <c:pt idx="15">
                  <c:v>1.5201499999999999</c:v>
                </c:pt>
                <c:pt idx="16">
                  <c:v>1.66876</c:v>
                </c:pt>
                <c:pt idx="17">
                  <c:v>1.8319000000000001</c:v>
                </c:pt>
                <c:pt idx="18">
                  <c:v>2.0110000000000001</c:v>
                </c:pt>
                <c:pt idx="19">
                  <c:v>2.2075999999999998</c:v>
                </c:pt>
                <c:pt idx="20">
                  <c:v>2.4234200000000001</c:v>
                </c:pt>
                <c:pt idx="21">
                  <c:v>2.6603300000000001</c:v>
                </c:pt>
                <c:pt idx="22">
                  <c:v>2.92042</c:v>
                </c:pt>
                <c:pt idx="23">
                  <c:v>3.2059199999999999</c:v>
                </c:pt>
                <c:pt idx="24">
                  <c:v>3.5193400000000001</c:v>
                </c:pt>
                <c:pt idx="25">
                  <c:v>3.8633999999999999</c:v>
                </c:pt>
                <c:pt idx="26">
                  <c:v>4.2411000000000003</c:v>
                </c:pt>
                <c:pt idx="27">
                  <c:v>4.6557199999999996</c:v>
                </c:pt>
                <c:pt idx="28">
                  <c:v>5.1108700000000002</c:v>
                </c:pt>
                <c:pt idx="29">
                  <c:v>5.6105200000000002</c:v>
                </c:pt>
                <c:pt idx="30">
                  <c:v>6.1590199999999999</c:v>
                </c:pt>
                <c:pt idx="31">
                  <c:v>6.7611400000000001</c:v>
                </c:pt>
                <c:pt idx="32">
                  <c:v>7.4221199999999996</c:v>
                </c:pt>
                <c:pt idx="33">
                  <c:v>8.1477299999999993</c:v>
                </c:pt>
                <c:pt idx="34">
                  <c:v>8.9442699999999995</c:v>
                </c:pt>
                <c:pt idx="35">
                  <c:v>9.8186900000000001</c:v>
                </c:pt>
                <c:pt idx="36">
                  <c:v>10.778600000000001</c:v>
                </c:pt>
                <c:pt idx="37">
                  <c:v>11.8323</c:v>
                </c:pt>
                <c:pt idx="38">
                  <c:v>12.989100000000001</c:v>
                </c:pt>
                <c:pt idx="39">
                  <c:v>14.258900000000001</c:v>
                </c:pt>
                <c:pt idx="40">
                  <c:v>15.652900000000001</c:v>
                </c:pt>
                <c:pt idx="41">
                  <c:v>17.183199999999999</c:v>
                </c:pt>
                <c:pt idx="42">
                  <c:v>18.863</c:v>
                </c:pt>
                <c:pt idx="43">
                  <c:v>20.707100000000001</c:v>
                </c:pt>
                <c:pt idx="44">
                  <c:v>22.7315</c:v>
                </c:pt>
                <c:pt idx="45">
                  <c:v>24.953800000000001</c:v>
                </c:pt>
                <c:pt idx="46">
                  <c:v>27.3934</c:v>
                </c:pt>
                <c:pt idx="47">
                  <c:v>30.071400000000001</c:v>
                </c:pt>
                <c:pt idx="48">
                  <c:v>33.011299999999999</c:v>
                </c:pt>
                <c:pt idx="49">
                  <c:v>36.238500000000002</c:v>
                </c:pt>
                <c:pt idx="50">
                  <c:v>39.781300000000002</c:v>
                </c:pt>
                <c:pt idx="51">
                  <c:v>43.670400000000001</c:v>
                </c:pt>
                <c:pt idx="52">
                  <c:v>47.939700000000002</c:v>
                </c:pt>
                <c:pt idx="53">
                  <c:v>52.626399999999997</c:v>
                </c:pt>
                <c:pt idx="54">
                  <c:v>57.771299999999997</c:v>
                </c:pt>
                <c:pt idx="55">
                  <c:v>63.419199999999996</c:v>
                </c:pt>
                <c:pt idx="56">
                  <c:v>69.619200000000006</c:v>
                </c:pt>
                <c:pt idx="57">
                  <c:v>76.425299999999993</c:v>
                </c:pt>
                <c:pt idx="58">
                  <c:v>83.896900000000002</c:v>
                </c:pt>
                <c:pt idx="59">
                  <c:v>92.098799999999997</c:v>
                </c:pt>
                <c:pt idx="60">
                  <c:v>101.10299999999999</c:v>
                </c:pt>
                <c:pt idx="61">
                  <c:v>110.98699999999999</c:v>
                </c:pt>
                <c:pt idx="62">
                  <c:v>121.837</c:v>
                </c:pt>
                <c:pt idx="63">
                  <c:v>133.74799999999999</c:v>
                </c:pt>
                <c:pt idx="64">
                  <c:v>146.82400000000001</c:v>
                </c:pt>
                <c:pt idx="65">
                  <c:v>161.17699999999999</c:v>
                </c:pt>
                <c:pt idx="66">
                  <c:v>176.935</c:v>
                </c:pt>
                <c:pt idx="67">
                  <c:v>194.232</c:v>
                </c:pt>
                <c:pt idx="68">
                  <c:v>213.221</c:v>
                </c:pt>
                <c:pt idx="69">
                  <c:v>234.066</c:v>
                </c:pt>
                <c:pt idx="70">
                  <c:v>256.94799999999998</c:v>
                </c:pt>
                <c:pt idx="71">
                  <c:v>282.06799999999998</c:v>
                </c:pt>
                <c:pt idx="72">
                  <c:v>309.64400000000001</c:v>
                </c:pt>
                <c:pt idx="73">
                  <c:v>339.916</c:v>
                </c:pt>
                <c:pt idx="74">
                  <c:v>373.14699999999999</c:v>
                </c:pt>
                <c:pt idx="75">
                  <c:v>409.62599999999998</c:v>
                </c:pt>
                <c:pt idx="76">
                  <c:v>449.67200000000003</c:v>
                </c:pt>
                <c:pt idx="77">
                  <c:v>493.63299999999998</c:v>
                </c:pt>
                <c:pt idx="78">
                  <c:v>541.89200000000005</c:v>
                </c:pt>
                <c:pt idx="79">
                  <c:v>594.86900000000003</c:v>
                </c:pt>
                <c:pt idx="80">
                  <c:v>653.02499999999998</c:v>
                </c:pt>
                <c:pt idx="81">
                  <c:v>716.86599999999999</c:v>
                </c:pt>
                <c:pt idx="82">
                  <c:v>786.94899999999996</c:v>
                </c:pt>
                <c:pt idx="83">
                  <c:v>863.88300000000004</c:v>
                </c:pt>
                <c:pt idx="84">
                  <c:v>948.33799999999997</c:v>
                </c:pt>
                <c:pt idx="85">
                  <c:v>1041.05</c:v>
                </c:pt>
                <c:pt idx="86">
                  <c:v>1142.83</c:v>
                </c:pt>
                <c:pt idx="87">
                  <c:v>1254.55</c:v>
                </c:pt>
                <c:pt idx="88">
                  <c:v>1377.2</c:v>
                </c:pt>
                <c:pt idx="89">
                  <c:v>1511.84</c:v>
                </c:pt>
                <c:pt idx="90">
                  <c:v>1659.64</c:v>
                </c:pt>
                <c:pt idx="91">
                  <c:v>1821.89</c:v>
                </c:pt>
              </c:numCache>
            </c:numRef>
          </c:xVal>
          <c:yVal>
            <c:numRef>
              <c:f>'Fig 42 &amp; 43'!$AA$3:$AA$94</c:f>
              <c:numCache>
                <c:formatCode>General</c:formatCode>
                <c:ptCount val="92"/>
                <c:pt idx="0">
                  <c:v>1.3221800000000001E-2</c:v>
                </c:pt>
                <c:pt idx="1">
                  <c:v>3.6655100000000003E-2</c:v>
                </c:pt>
                <c:pt idx="2">
                  <c:v>7.1102200000000004E-2</c:v>
                </c:pt>
                <c:pt idx="3">
                  <c:v>0.12013700000000001</c:v>
                </c:pt>
                <c:pt idx="4">
                  <c:v>0.18132770000000001</c:v>
                </c:pt>
                <c:pt idx="5">
                  <c:v>0.25310110000000002</c:v>
                </c:pt>
                <c:pt idx="6">
                  <c:v>0.33454830000000002</c:v>
                </c:pt>
                <c:pt idx="7">
                  <c:v>0.42551810000000001</c:v>
                </c:pt>
                <c:pt idx="8">
                  <c:v>0.52488520000000005</c:v>
                </c:pt>
                <c:pt idx="9">
                  <c:v>0.63123420000000008</c:v>
                </c:pt>
                <c:pt idx="10">
                  <c:v>0.7436602000000001</c:v>
                </c:pt>
                <c:pt idx="11">
                  <c:v>0.86184820000000006</c:v>
                </c:pt>
                <c:pt idx="12">
                  <c:v>0.98607620000000007</c:v>
                </c:pt>
                <c:pt idx="13">
                  <c:v>1.1162562</c:v>
                </c:pt>
                <c:pt idx="14">
                  <c:v>1.2526342000000001</c:v>
                </c:pt>
                <c:pt idx="15">
                  <c:v>1.3958462000000003</c:v>
                </c:pt>
                <c:pt idx="16">
                  <c:v>1.5473922000000002</c:v>
                </c:pt>
                <c:pt idx="17">
                  <c:v>1.7087512000000002</c:v>
                </c:pt>
                <c:pt idx="18">
                  <c:v>1.8813852000000002</c:v>
                </c:pt>
                <c:pt idx="19">
                  <c:v>2.0668782000000001</c:v>
                </c:pt>
                <c:pt idx="20">
                  <c:v>2.2674072000000001</c:v>
                </c:pt>
                <c:pt idx="21">
                  <c:v>2.4857632000000001</c:v>
                </c:pt>
                <c:pt idx="22">
                  <c:v>2.7249112000000002</c:v>
                </c:pt>
                <c:pt idx="23">
                  <c:v>2.9878292000000002</c:v>
                </c:pt>
                <c:pt idx="24">
                  <c:v>3.2774762000000002</c:v>
                </c:pt>
                <c:pt idx="25">
                  <c:v>3.5972402000000003</c:v>
                </c:pt>
                <c:pt idx="26">
                  <c:v>3.9505322000000005</c:v>
                </c:pt>
                <c:pt idx="27">
                  <c:v>4.3401122000000001</c:v>
                </c:pt>
                <c:pt idx="28">
                  <c:v>4.7673242</c:v>
                </c:pt>
                <c:pt idx="29">
                  <c:v>5.2324261999999999</c:v>
                </c:pt>
                <c:pt idx="30">
                  <c:v>5.7353901999999994</c:v>
                </c:pt>
                <c:pt idx="31">
                  <c:v>6.2761731999999997</c:v>
                </c:pt>
                <c:pt idx="32">
                  <c:v>6.8537971999999998</c:v>
                </c:pt>
                <c:pt idx="33">
                  <c:v>7.4648671999999996</c:v>
                </c:pt>
                <c:pt idx="34">
                  <c:v>8.1036842</c:v>
                </c:pt>
                <c:pt idx="35">
                  <c:v>8.7639802000000007</c:v>
                </c:pt>
                <c:pt idx="36">
                  <c:v>9.4413271999999999</c:v>
                </c:pt>
                <c:pt idx="37">
                  <c:v>10.1327322</c:v>
                </c:pt>
                <c:pt idx="38">
                  <c:v>10.833474199999999</c:v>
                </c:pt>
                <c:pt idx="39">
                  <c:v>11.5339922</c:v>
                </c:pt>
                <c:pt idx="40">
                  <c:v>12.2217562</c:v>
                </c:pt>
                <c:pt idx="41">
                  <c:v>12.889181199999999</c:v>
                </c:pt>
                <c:pt idx="42">
                  <c:v>13.542108199999999</c:v>
                </c:pt>
                <c:pt idx="43">
                  <c:v>14.2017132</c:v>
                </c:pt>
                <c:pt idx="44">
                  <c:v>14.8970302</c:v>
                </c:pt>
                <c:pt idx="45">
                  <c:v>15.651510200000001</c:v>
                </c:pt>
                <c:pt idx="46">
                  <c:v>16.469420200000002</c:v>
                </c:pt>
                <c:pt idx="47">
                  <c:v>17.330713200000002</c:v>
                </c:pt>
                <c:pt idx="48">
                  <c:v>18.198642200000002</c:v>
                </c:pt>
                <c:pt idx="49">
                  <c:v>19.036091200000001</c:v>
                </c:pt>
                <c:pt idx="50">
                  <c:v>19.8205162</c:v>
                </c:pt>
                <c:pt idx="51">
                  <c:v>20.548305200000001</c:v>
                </c:pt>
                <c:pt idx="52">
                  <c:v>21.229103200000001</c:v>
                </c:pt>
                <c:pt idx="53">
                  <c:v>21.875598200000002</c:v>
                </c:pt>
                <c:pt idx="54">
                  <c:v>22.495665200000001</c:v>
                </c:pt>
                <c:pt idx="55">
                  <c:v>23.091780200000002</c:v>
                </c:pt>
                <c:pt idx="56">
                  <c:v>23.666327200000001</c:v>
                </c:pt>
                <c:pt idx="57">
                  <c:v>24.228794200000003</c:v>
                </c:pt>
                <c:pt idx="58">
                  <c:v>24.798736200000004</c:v>
                </c:pt>
                <c:pt idx="59">
                  <c:v>25.401236200000003</c:v>
                </c:pt>
                <c:pt idx="60">
                  <c:v>26.057601200000004</c:v>
                </c:pt>
                <c:pt idx="61">
                  <c:v>26.774273200000003</c:v>
                </c:pt>
                <c:pt idx="62">
                  <c:v>27.538349200000003</c:v>
                </c:pt>
                <c:pt idx="63">
                  <c:v>28.324231200000003</c:v>
                </c:pt>
                <c:pt idx="64">
                  <c:v>29.108995200000003</c:v>
                </c:pt>
                <c:pt idx="65">
                  <c:v>29.886164200000003</c:v>
                </c:pt>
                <c:pt idx="66">
                  <c:v>30.668835200000004</c:v>
                </c:pt>
                <c:pt idx="67">
                  <c:v>31.480745200000005</c:v>
                </c:pt>
                <c:pt idx="68">
                  <c:v>32.342624200000003</c:v>
                </c:pt>
                <c:pt idx="69">
                  <c:v>33.260843200000004</c:v>
                </c:pt>
                <c:pt idx="70">
                  <c:v>34.229998200000004</c:v>
                </c:pt>
                <c:pt idx="71">
                  <c:v>35.242478200000008</c:v>
                </c:pt>
                <c:pt idx="72">
                  <c:v>36.302928200000011</c:v>
                </c:pt>
                <c:pt idx="73">
                  <c:v>37.430428200000009</c:v>
                </c:pt>
                <c:pt idx="74">
                  <c:v>38.660198200000011</c:v>
                </c:pt>
                <c:pt idx="75">
                  <c:v>40.029968200000013</c:v>
                </c:pt>
                <c:pt idx="76">
                  <c:v>41.571428200000014</c:v>
                </c:pt>
                <c:pt idx="77">
                  <c:v>43.298978200000015</c:v>
                </c:pt>
                <c:pt idx="78">
                  <c:v>45.241208200000017</c:v>
                </c:pt>
                <c:pt idx="79">
                  <c:v>47.444818200000014</c:v>
                </c:pt>
                <c:pt idx="80">
                  <c:v>49.989318200000014</c:v>
                </c:pt>
                <c:pt idx="81">
                  <c:v>52.929728200000014</c:v>
                </c:pt>
                <c:pt idx="82">
                  <c:v>56.302458200000011</c:v>
                </c:pt>
                <c:pt idx="83">
                  <c:v>60.092088200000013</c:v>
                </c:pt>
                <c:pt idx="84">
                  <c:v>64.244418200000013</c:v>
                </c:pt>
                <c:pt idx="85">
                  <c:v>68.651058200000008</c:v>
                </c:pt>
                <c:pt idx="86">
                  <c:v>73.298028200000005</c:v>
                </c:pt>
                <c:pt idx="87">
                  <c:v>78.1830882</c:v>
                </c:pt>
                <c:pt idx="88">
                  <c:v>83.363078200000004</c:v>
                </c:pt>
                <c:pt idx="89">
                  <c:v>88.753818199999998</c:v>
                </c:pt>
                <c:pt idx="90">
                  <c:v>94.274798199999992</c:v>
                </c:pt>
                <c:pt idx="91">
                  <c:v>100.0000082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3C8-400D-9F4A-86FCBBD2F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8009887"/>
        <c:axId val="2101029295"/>
      </c:scatterChart>
      <c:valAx>
        <c:axId val="2118009887"/>
        <c:scaling>
          <c:logBase val="10"/>
          <c:orientation val="minMax"/>
          <c:max val="10000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Particle Diameter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1029295"/>
        <c:crosses val="autoZero"/>
        <c:crossBetween val="midCat"/>
      </c:valAx>
      <c:valAx>
        <c:axId val="2101029295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 Volume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8009887"/>
        <c:crossesAt val="0.1"/>
        <c:crossBetween val="midCat"/>
      </c:valAx>
      <c:spPr>
        <a:noFill/>
        <a:ln>
          <a:solidFill>
            <a:schemeClr val="bg2">
              <a:lumMod val="9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7.3850124343049009E-2"/>
          <c:y val="0.11691131015499853"/>
          <c:w val="0.16390496405340638"/>
          <c:h val="0.21411908038715791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42 &amp; 43'!$P$64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42 &amp; 43'!$Q$56:$T$56</c:f>
              <c:strCache>
                <c:ptCount val="4"/>
                <c:pt idx="0">
                  <c:v>CaCO3 Blend</c:v>
                </c:pt>
                <c:pt idx="1">
                  <c:v>DEASP</c:v>
                </c:pt>
                <c:pt idx="2">
                  <c:v>MICRO-C</c:v>
                </c:pt>
                <c:pt idx="3">
                  <c:v>Graphite Blend</c:v>
                </c:pt>
              </c:strCache>
            </c:strRef>
          </c:cat>
          <c:val>
            <c:numRef>
              <c:f>'Fig 42 &amp; 43'!$Q$64:$T$64</c:f>
              <c:numCache>
                <c:formatCode>General</c:formatCode>
                <c:ptCount val="4"/>
                <c:pt idx="0">
                  <c:v>0.37519799999999998</c:v>
                </c:pt>
                <c:pt idx="1">
                  <c:v>0.37519799999999998</c:v>
                </c:pt>
                <c:pt idx="2">
                  <c:v>0.37519799999999998</c:v>
                </c:pt>
                <c:pt idx="3">
                  <c:v>0.37519799999999998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9-4D27-96F3-E9541B1B22AB}"/>
            </c:ext>
          </c:extLst>
        </c:ser>
        <c:ser>
          <c:idx val="1"/>
          <c:order val="1"/>
          <c:tx>
            <c:strRef>
              <c:f>'Fig 42 &amp; 43'!$P$65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minus"/>
            <c:errValType val="percentage"/>
            <c:noEndCap val="0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 42 &amp; 43'!$Q$56:$T$56</c:f>
              <c:strCache>
                <c:ptCount val="4"/>
                <c:pt idx="0">
                  <c:v>CaCO3 Blend</c:v>
                </c:pt>
                <c:pt idx="1">
                  <c:v>DEASP</c:v>
                </c:pt>
                <c:pt idx="2">
                  <c:v>MICRO-C</c:v>
                </c:pt>
                <c:pt idx="3">
                  <c:v>Graphite Blend</c:v>
                </c:pt>
              </c:strCache>
            </c:strRef>
          </c:cat>
          <c:val>
            <c:numRef>
              <c:f>'Fig 42 &amp; 43'!$Q$65:$T$65</c:f>
              <c:numCache>
                <c:formatCode>General</c:formatCode>
                <c:ptCount val="4"/>
                <c:pt idx="0">
                  <c:v>94.731301999999999</c:v>
                </c:pt>
                <c:pt idx="1">
                  <c:v>24.040101999999997</c:v>
                </c:pt>
                <c:pt idx="2">
                  <c:v>119.091802</c:v>
                </c:pt>
                <c:pt idx="3">
                  <c:v>5.4356419999999996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E9-4D27-96F3-E9541B1B22AB}"/>
            </c:ext>
          </c:extLst>
        </c:ser>
        <c:ser>
          <c:idx val="2"/>
          <c:order val="2"/>
          <c:tx>
            <c:strRef>
              <c:f>'Fig 42 &amp; 43'!$P$66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 42 &amp; 43'!$Q$56:$T$56</c:f>
              <c:strCache>
                <c:ptCount val="4"/>
                <c:pt idx="0">
                  <c:v>CaCO3 Blend</c:v>
                </c:pt>
                <c:pt idx="1">
                  <c:v>DEASP</c:v>
                </c:pt>
                <c:pt idx="2">
                  <c:v>MICRO-C</c:v>
                </c:pt>
                <c:pt idx="3">
                  <c:v>Graphite Blend</c:v>
                </c:pt>
              </c:strCache>
            </c:strRef>
          </c:cat>
          <c:val>
            <c:numRef>
              <c:f>'Fig 42 &amp; 43'!$Q$66:$T$66</c:f>
              <c:numCache>
                <c:formatCode>General</c:formatCode>
                <c:ptCount val="4"/>
                <c:pt idx="0">
                  <c:v>622.0145</c:v>
                </c:pt>
                <c:pt idx="1">
                  <c:v>63.826499999999996</c:v>
                </c:pt>
                <c:pt idx="2">
                  <c:v>287.49799999999999</c:v>
                </c:pt>
                <c:pt idx="3">
                  <c:v>5.3959599999999996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E9-4D27-96F3-E9541B1B22AB}"/>
            </c:ext>
          </c:extLst>
        </c:ser>
        <c:ser>
          <c:idx val="3"/>
          <c:order val="3"/>
          <c:tx>
            <c:strRef>
              <c:f>'Fig 42 &amp; 43'!$P$67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'Fig 42 &amp; 43'!$Q$61:$T$61</c:f>
                <c:numCache>
                  <c:formatCode>General</c:formatCode>
                  <c:ptCount val="4"/>
                  <c:pt idx="0">
                    <c:v>886.52299999999991</c:v>
                  </c:pt>
                  <c:pt idx="1">
                    <c:v>176.02510000000001</c:v>
                  </c:pt>
                  <c:pt idx="2">
                    <c:v>1063.8220000000001</c:v>
                  </c:pt>
                  <c:pt idx="3">
                    <c:v>524.61000000000013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 42 &amp; 43'!$Q$56:$T$56</c:f>
              <c:strCache>
                <c:ptCount val="4"/>
                <c:pt idx="0">
                  <c:v>CaCO3 Blend</c:v>
                </c:pt>
                <c:pt idx="1">
                  <c:v>DEASP</c:v>
                </c:pt>
                <c:pt idx="2">
                  <c:v>MICRO-C</c:v>
                </c:pt>
                <c:pt idx="3">
                  <c:v>Graphite Blend</c:v>
                </c:pt>
              </c:strCache>
            </c:strRef>
          </c:cat>
          <c:val>
            <c:numRef>
              <c:f>'Fig 42 &amp; 43'!$Q$67:$T$67</c:f>
              <c:numCache>
                <c:formatCode>General</c:formatCode>
                <c:ptCount val="4"/>
                <c:pt idx="0">
                  <c:v>580.15899999999999</c:v>
                </c:pt>
                <c:pt idx="1">
                  <c:v>168.0652</c:v>
                </c:pt>
                <c:pt idx="2">
                  <c:v>351.10300000000001</c:v>
                </c:pt>
                <c:pt idx="3">
                  <c:v>7.0001000000000015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E9-4D27-96F3-E9541B1B2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745424"/>
        <c:axId val="2119964159"/>
      </c:barChart>
      <c:catAx>
        <c:axId val="2874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964159"/>
        <c:crosses val="autoZero"/>
        <c:auto val="1"/>
        <c:lblAlgn val="ctr"/>
        <c:lblOffset val="100"/>
        <c:noMultiLvlLbl val="0"/>
      </c:catAx>
      <c:valAx>
        <c:axId val="211996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Particle Diameter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745424"/>
        <c:crosses val="autoZero"/>
        <c:crossBetween val="between"/>
      </c:valAx>
      <c:spPr>
        <a:noFill/>
        <a:ln>
          <a:solidFill>
            <a:schemeClr val="bg2">
              <a:lumMod val="9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</xdr:row>
      <xdr:rowOff>0</xdr:rowOff>
    </xdr:from>
    <xdr:to>
      <xdr:col>9</xdr:col>
      <xdr:colOff>0</xdr:colOff>
      <xdr:row>22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915ADA-465C-4C38-B7CE-70BBB23FE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393700</xdr:colOff>
      <xdr:row>3</xdr:row>
      <xdr:rowOff>190500</xdr:rowOff>
    </xdr:from>
    <xdr:to>
      <xdr:col>36</xdr:col>
      <xdr:colOff>266700</xdr:colOff>
      <xdr:row>21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5783511-BE24-454D-9141-4BF3D814CC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260350</xdr:colOff>
      <xdr:row>47</xdr:row>
      <xdr:rowOff>25400</xdr:rowOff>
    </xdr:from>
    <xdr:to>
      <xdr:col>6</xdr:col>
      <xdr:colOff>704850</xdr:colOff>
      <xdr:row>72</xdr:row>
      <xdr:rowOff>88900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FB4F502-D6B3-4490-B917-EBA02FDCE6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127000</xdr:colOff>
      <xdr:row>23</xdr:row>
      <xdr:rowOff>190500</xdr:rowOff>
    </xdr:from>
    <xdr:to>
      <xdr:col>9</xdr:col>
      <xdr:colOff>0</xdr:colOff>
      <xdr:row>45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99A848F-7091-46E8-8B81-C8BADD9980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74</xdr:row>
      <xdr:rowOff>0</xdr:rowOff>
    </xdr:from>
    <xdr:to>
      <xdr:col>7</xdr:col>
      <xdr:colOff>444500</xdr:colOff>
      <xdr:row>99</xdr:row>
      <xdr:rowOff>63500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C7617A2-C0AB-4E43-9924-98865D43F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CM%20Screening%20Plo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T-Test 400 - Base+0.5 Lime"/>
      <sheetName val="HT-Test 400 - Base+1.0 Lime"/>
      <sheetName val="HT-Test 400 - Base+1.5 Lime"/>
      <sheetName val="Fig 1"/>
      <sheetName val="Fig 2 &amp; 3"/>
      <sheetName val="Fig 4"/>
      <sheetName val="Fig 5"/>
      <sheetName val="Fig 7 &amp; 8"/>
      <sheetName val="Fig 9"/>
      <sheetName val="Fig 10"/>
      <sheetName val="Fig 11"/>
      <sheetName val="Fig 23"/>
      <sheetName val="Fig 25 &amp; 26"/>
      <sheetName val="Fig 27"/>
      <sheetName val="Fig 29"/>
      <sheetName val="Fig 30"/>
      <sheetName val="HT Test 400 B + 0.5 KOH 1st"/>
      <sheetName val="HT Test 400 B + 0.5 KOH 2nd"/>
      <sheetName val="HT Test 400 B + 0.5 KOH 3rd"/>
      <sheetName val="Fig 31 &amp; 32"/>
      <sheetName val="HT Test 400 - Base + 0.5 Lime"/>
      <sheetName val="HT Test 400 - Base + 0.5 Lime 2"/>
      <sheetName val="HT Test 400 - Base + 0.5 Lime 3"/>
      <sheetName val="Fig 33"/>
      <sheetName val="Fig 34"/>
      <sheetName val="Fig 35"/>
      <sheetName val="Fig 36 &amp; 37"/>
      <sheetName val="Deviation"/>
      <sheetName val="Base - No LCM"/>
      <sheetName val="Walnut Med"/>
      <sheetName val="Walnut Fine"/>
      <sheetName val="Micro-C"/>
      <sheetName val="Magma Fib"/>
      <sheetName val="CaCO3"/>
      <sheetName val="Graphite"/>
      <sheetName val="Sawdust"/>
      <sheetName val="Sin Plug"/>
      <sheetName val="Cotton Seed"/>
      <sheetName val="Altavert"/>
      <sheetName val="Bentonite Chips"/>
      <sheetName val="Fig 38"/>
      <sheetName val="Fig 39, 40 &amp; 44"/>
      <sheetName val="Fig 42 &amp; 43"/>
      <sheetName val="Experiments"/>
      <sheetName val="Charts 1"/>
      <sheetName val="Charts 3"/>
      <sheetName val="Charts 2"/>
      <sheetName val="HT Test 400F - 20B - 1 (2)"/>
      <sheetName val="HT Test 400F - 20B - 2nd"/>
      <sheetName val="HT Test 400F - 20B -3rd"/>
      <sheetName val="HT Test 120 (0.5 S) Fresh"/>
      <sheetName val="HT Test 120 (1.0 S) Fresh"/>
      <sheetName val="HT Test 120 (1.5 S) Fresh"/>
      <sheetName val="HT Test 300 (0.5 S) Fresh"/>
      <sheetName val="HT Test 300 (1.0 S) Fresh"/>
      <sheetName val="HT Test 300 (1.5 S) Fresh"/>
      <sheetName val="HT Test 400 (0.5 S) Fresh"/>
      <sheetName val="HT Test 400 (1.0 S)"/>
      <sheetName val="HT Test 400 (1.5 S) Fresh"/>
      <sheetName val="HT Test 400F - 20B - 1"/>
      <sheetName val="HT Test 400F - 20B+0.5CS - 1st"/>
      <sheetName val="HT Test 400F - 20B+5CF - 1st"/>
      <sheetName val="HT 400F - 20B+5LG - 1st"/>
      <sheetName val="HT Test 400F - 20B+0.5CS+5LG+5C"/>
      <sheetName val=" HT Test 400F - 20B+5LG+5CF"/>
      <sheetName val="HT Test 400F - 20B+5LG+5CF 2nd"/>
      <sheetName val="HT Test 400F 20B+5LG+5CF+2T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">
          <cell r="K2" t="str">
            <v>CaCO3 Blend</v>
          </cell>
          <cell r="L2" t="str">
            <v>DEASP</v>
          </cell>
          <cell r="M2" t="str">
            <v>MICRO-C</v>
          </cell>
          <cell r="N2" t="str">
            <v>Graphite Blend</v>
          </cell>
          <cell r="Q2" t="str">
            <v>CaCO3 Blend</v>
          </cell>
          <cell r="R2" t="str">
            <v>DEASP</v>
          </cell>
          <cell r="S2" t="str">
            <v>MICRO-C</v>
          </cell>
          <cell r="T2" t="str">
            <v>Graphite Blend</v>
          </cell>
          <cell r="X2" t="str">
            <v>CaCO3 Blend</v>
          </cell>
          <cell r="Y2" t="str">
            <v>DEASP</v>
          </cell>
          <cell r="Z2" t="str">
            <v>MICRO-C</v>
          </cell>
          <cell r="AA2" t="str">
            <v>Graphite Blend</v>
          </cell>
        </row>
        <row r="3">
          <cell r="J3">
            <v>0.37519799999999998</v>
          </cell>
          <cell r="K3">
            <v>7.8548000000000007E-2</v>
          </cell>
          <cell r="L3">
            <v>0.118603</v>
          </cell>
          <cell r="M3">
            <v>8.6295299999999998E-3</v>
          </cell>
          <cell r="N3">
            <v>1.3221800000000001E-2</v>
          </cell>
          <cell r="X3">
            <v>7.8548000000000007E-2</v>
          </cell>
          <cell r="Y3">
            <v>0.118603</v>
          </cell>
          <cell r="Z3">
            <v>8.6295299999999998E-3</v>
          </cell>
          <cell r="AA3">
            <v>1.3221800000000001E-2</v>
          </cell>
        </row>
        <row r="4">
          <cell r="J4">
            <v>0.41187800000000002</v>
          </cell>
          <cell r="K4">
            <v>0.139325</v>
          </cell>
          <cell r="L4">
            <v>0.21121200000000001</v>
          </cell>
          <cell r="M4">
            <v>1.53954E-2</v>
          </cell>
          <cell r="N4">
            <v>2.3433300000000001E-2</v>
          </cell>
          <cell r="X4">
            <v>0.21787300000000001</v>
          </cell>
          <cell r="Y4">
            <v>0.32981500000000002</v>
          </cell>
          <cell r="Z4">
            <v>2.402493E-2</v>
          </cell>
          <cell r="AA4">
            <v>3.6655100000000003E-2</v>
          </cell>
        </row>
        <row r="5">
          <cell r="J5">
            <v>0.45214500000000002</v>
          </cell>
          <cell r="K5">
            <v>0.203041</v>
          </cell>
          <cell r="L5">
            <v>0.31023099999999998</v>
          </cell>
          <cell r="M5">
            <v>2.25734E-2</v>
          </cell>
          <cell r="N5">
            <v>3.4447100000000001E-2</v>
          </cell>
          <cell r="X5">
            <v>0.42091400000000001</v>
          </cell>
          <cell r="Y5">
            <v>0.640046</v>
          </cell>
          <cell r="Z5">
            <v>4.659833E-2</v>
          </cell>
          <cell r="AA5">
            <v>7.1102200000000004E-2</v>
          </cell>
        </row>
        <row r="6">
          <cell r="J6">
            <v>0.49634699999999998</v>
          </cell>
          <cell r="K6">
            <v>0.284383</v>
          </cell>
          <cell r="L6">
            <v>0.439139</v>
          </cell>
          <cell r="M6">
            <v>3.1769899999999997E-2</v>
          </cell>
          <cell r="N6">
            <v>4.9034800000000003E-2</v>
          </cell>
          <cell r="X6">
            <v>0.70529700000000006</v>
          </cell>
          <cell r="Y6">
            <v>1.0791850000000001</v>
          </cell>
          <cell r="Z6">
            <v>7.8368229999999997E-2</v>
          </cell>
          <cell r="AA6">
            <v>0.12013700000000001</v>
          </cell>
        </row>
        <row r="7">
          <cell r="J7">
            <v>0.54487200000000002</v>
          </cell>
          <cell r="K7">
            <v>0.34565000000000001</v>
          </cell>
          <cell r="L7">
            <v>0.54110899999999995</v>
          </cell>
          <cell r="M7">
            <v>3.8747799999999999E-2</v>
          </cell>
          <cell r="N7">
            <v>6.1190700000000001E-2</v>
          </cell>
          <cell r="X7">
            <v>1.0509470000000001</v>
          </cell>
          <cell r="Y7">
            <v>1.6202939999999999</v>
          </cell>
          <cell r="Z7">
            <v>0.11711603</v>
          </cell>
          <cell r="AA7">
            <v>0.18132770000000001</v>
          </cell>
        </row>
        <row r="8">
          <cell r="J8">
            <v>0.59814000000000001</v>
          </cell>
          <cell r="K8">
            <v>0.39209300000000002</v>
          </cell>
          <cell r="L8">
            <v>0.62581200000000003</v>
          </cell>
          <cell r="M8">
            <v>4.4311900000000001E-2</v>
          </cell>
          <cell r="N8">
            <v>7.1773400000000001E-2</v>
          </cell>
          <cell r="X8">
            <v>1.4430400000000001</v>
          </cell>
          <cell r="Y8">
            <v>2.2461060000000002</v>
          </cell>
          <cell r="Z8">
            <v>0.16142793</v>
          </cell>
          <cell r="AA8">
            <v>0.25310110000000002</v>
          </cell>
        </row>
        <row r="9">
          <cell r="J9">
            <v>0.65661499999999995</v>
          </cell>
          <cell r="K9">
            <v>0.42686499999999999</v>
          </cell>
          <cell r="L9">
            <v>0.69730599999999998</v>
          </cell>
          <cell r="M9">
            <v>4.8746299999999999E-2</v>
          </cell>
          <cell r="N9">
            <v>8.1447199999999997E-2</v>
          </cell>
          <cell r="X9">
            <v>1.8699050000000002</v>
          </cell>
          <cell r="Y9">
            <v>2.9434120000000004</v>
          </cell>
          <cell r="Z9">
            <v>0.21017422999999999</v>
          </cell>
          <cell r="AA9">
            <v>0.33454830000000002</v>
          </cell>
        </row>
        <row r="10">
          <cell r="J10">
            <v>0.72080699999999998</v>
          </cell>
          <cell r="K10">
            <v>0.453712</v>
          </cell>
          <cell r="L10">
            <v>0.76151100000000005</v>
          </cell>
          <cell r="M10">
            <v>5.2442799999999998E-2</v>
          </cell>
          <cell r="N10">
            <v>9.0969800000000003E-2</v>
          </cell>
          <cell r="X10">
            <v>2.323617</v>
          </cell>
          <cell r="Y10">
            <v>3.7049230000000004</v>
          </cell>
          <cell r="Z10">
            <v>0.26261702999999997</v>
          </cell>
          <cell r="AA10">
            <v>0.42551810000000001</v>
          </cell>
        </row>
        <row r="11">
          <cell r="J11">
            <v>0.79127499999999995</v>
          </cell>
          <cell r="K11">
            <v>0.46584900000000001</v>
          </cell>
          <cell r="L11">
            <v>0.806419</v>
          </cell>
          <cell r="M11">
            <v>5.4447299999999997E-2</v>
          </cell>
          <cell r="N11">
            <v>9.93671E-2</v>
          </cell>
          <cell r="X11">
            <v>2.789466</v>
          </cell>
          <cell r="Y11">
            <v>4.5113420000000009</v>
          </cell>
          <cell r="Z11">
            <v>0.31706432999999995</v>
          </cell>
          <cell r="AA11">
            <v>0.52488520000000005</v>
          </cell>
        </row>
        <row r="12">
          <cell r="J12">
            <v>0.86863199999999996</v>
          </cell>
          <cell r="K12">
            <v>0.46148899999999998</v>
          </cell>
          <cell r="L12">
            <v>0.83065100000000003</v>
          </cell>
          <cell r="M12">
            <v>5.4773500000000003E-2</v>
          </cell>
          <cell r="N12">
            <v>0.106349</v>
          </cell>
          <cell r="X12">
            <v>3.2509549999999998</v>
          </cell>
          <cell r="Y12">
            <v>5.3419930000000004</v>
          </cell>
          <cell r="Z12">
            <v>0.37183782999999992</v>
          </cell>
          <cell r="AA12">
            <v>0.63123420000000008</v>
          </cell>
        </row>
        <row r="13">
          <cell r="J13">
            <v>0.95355199999999996</v>
          </cell>
          <cell r="K13">
            <v>0.444073</v>
          </cell>
          <cell r="L13">
            <v>0.83738900000000005</v>
          </cell>
          <cell r="M13">
            <v>5.37563E-2</v>
          </cell>
          <cell r="N13">
            <v>0.112426</v>
          </cell>
          <cell r="X13">
            <v>3.6950279999999998</v>
          </cell>
          <cell r="Y13">
            <v>6.1793820000000004</v>
          </cell>
          <cell r="Z13">
            <v>0.4255941299999999</v>
          </cell>
          <cell r="AA13">
            <v>0.7436602000000001</v>
          </cell>
        </row>
        <row r="14">
          <cell r="J14">
            <v>1.04677</v>
          </cell>
          <cell r="K14">
            <v>0.41768100000000002</v>
          </cell>
          <cell r="L14">
            <v>0.83089800000000003</v>
          </cell>
          <cell r="M14">
            <v>5.1772800000000001E-2</v>
          </cell>
          <cell r="N14">
            <v>0.118188</v>
          </cell>
          <cell r="X14">
            <v>4.1127089999999997</v>
          </cell>
          <cell r="Y14">
            <v>7.0102800000000007</v>
          </cell>
          <cell r="Z14">
            <v>0.47736692999999991</v>
          </cell>
          <cell r="AA14">
            <v>0.86184820000000006</v>
          </cell>
        </row>
        <row r="15">
          <cell r="J15">
            <v>1.1491100000000001</v>
          </cell>
          <cell r="K15">
            <v>0.38703300000000002</v>
          </cell>
          <cell r="L15">
            <v>0.81572999999999996</v>
          </cell>
          <cell r="M15">
            <v>4.92024E-2</v>
          </cell>
          <cell r="N15">
            <v>0.12422800000000001</v>
          </cell>
          <cell r="X15">
            <v>4.4997419999999995</v>
          </cell>
          <cell r="Y15">
            <v>7.826010000000001</v>
          </cell>
          <cell r="Z15">
            <v>0.52656932999999995</v>
          </cell>
          <cell r="AA15">
            <v>0.98607620000000007</v>
          </cell>
        </row>
        <row r="16">
          <cell r="J16">
            <v>1.26145</v>
          </cell>
          <cell r="K16">
            <v>0.35141</v>
          </cell>
          <cell r="L16">
            <v>0.79016799999999998</v>
          </cell>
          <cell r="M16">
            <v>4.6011900000000001E-2</v>
          </cell>
          <cell r="N16">
            <v>0.13017999999999999</v>
          </cell>
          <cell r="X16">
            <v>4.851151999999999</v>
          </cell>
          <cell r="Y16">
            <v>8.6161780000000014</v>
          </cell>
          <cell r="Z16">
            <v>0.57258122999999994</v>
          </cell>
          <cell r="AA16">
            <v>1.1162562</v>
          </cell>
        </row>
        <row r="17">
          <cell r="J17">
            <v>1.3847700000000001</v>
          </cell>
          <cell r="K17">
            <v>0.31503500000000001</v>
          </cell>
          <cell r="L17">
            <v>0.75974600000000003</v>
          </cell>
          <cell r="M17">
            <v>4.2784099999999999E-2</v>
          </cell>
          <cell r="N17">
            <v>0.136378</v>
          </cell>
          <cell r="X17">
            <v>5.166186999999999</v>
          </cell>
          <cell r="Y17">
            <v>9.3759240000000013</v>
          </cell>
          <cell r="Z17">
            <v>0.61536532999999993</v>
          </cell>
          <cell r="AA17">
            <v>1.2526342000000001</v>
          </cell>
        </row>
        <row r="18">
          <cell r="J18">
            <v>1.5201499999999999</v>
          </cell>
          <cell r="K18">
            <v>0.28140300000000001</v>
          </cell>
          <cell r="L18">
            <v>0.72871200000000003</v>
          </cell>
          <cell r="M18">
            <v>3.9924800000000003E-2</v>
          </cell>
          <cell r="N18">
            <v>0.14321200000000001</v>
          </cell>
          <cell r="X18">
            <v>5.447589999999999</v>
          </cell>
          <cell r="Y18">
            <v>10.104636000000001</v>
          </cell>
          <cell r="Z18">
            <v>0.65529012999999992</v>
          </cell>
          <cell r="AA18">
            <v>1.3958462000000003</v>
          </cell>
        </row>
        <row r="19">
          <cell r="J19">
            <v>1.66876</v>
          </cell>
          <cell r="K19">
            <v>0.25590099999999999</v>
          </cell>
          <cell r="L19">
            <v>0.705901</v>
          </cell>
          <cell r="M19">
            <v>3.8139800000000001E-2</v>
          </cell>
          <cell r="N19">
            <v>0.15154599999999999</v>
          </cell>
          <cell r="X19">
            <v>5.7034909999999988</v>
          </cell>
          <cell r="Y19">
            <v>10.810537000000002</v>
          </cell>
          <cell r="Z19">
            <v>0.69342992999999997</v>
          </cell>
          <cell r="AA19">
            <v>1.5473922000000002</v>
          </cell>
        </row>
        <row r="20">
          <cell r="J20">
            <v>1.8319000000000001</v>
          </cell>
          <cell r="K20">
            <v>0.238623</v>
          </cell>
          <cell r="L20">
            <v>0.69190099999999999</v>
          </cell>
          <cell r="M20">
            <v>3.7426599999999997E-2</v>
          </cell>
          <cell r="N20">
            <v>0.161359</v>
          </cell>
          <cell r="X20">
            <v>5.9421139999999983</v>
          </cell>
          <cell r="Y20">
            <v>11.502438000000001</v>
          </cell>
          <cell r="Z20">
            <v>0.73085652999999995</v>
          </cell>
          <cell r="AA20">
            <v>1.7087512000000002</v>
          </cell>
        </row>
        <row r="21">
          <cell r="J21">
            <v>2.0110000000000001</v>
          </cell>
          <cell r="K21">
            <v>0.22991500000000001</v>
          </cell>
          <cell r="L21">
            <v>0.69043200000000005</v>
          </cell>
          <cell r="M21">
            <v>3.8089100000000001E-2</v>
          </cell>
          <cell r="N21">
            <v>0.17263400000000001</v>
          </cell>
          <cell r="X21">
            <v>6.1720289999999984</v>
          </cell>
          <cell r="Y21">
            <v>12.192870000000001</v>
          </cell>
          <cell r="Z21">
            <v>0.76894562999999994</v>
          </cell>
          <cell r="AA21">
            <v>1.8813852000000002</v>
          </cell>
        </row>
        <row r="22">
          <cell r="J22">
            <v>2.2075999999999998</v>
          </cell>
          <cell r="K22">
            <v>0.22978699999999999</v>
          </cell>
          <cell r="L22">
            <v>0.70408700000000002</v>
          </cell>
          <cell r="M22">
            <v>4.0308499999999997E-2</v>
          </cell>
          <cell r="N22">
            <v>0.18549299999999999</v>
          </cell>
          <cell r="X22">
            <v>6.4018159999999984</v>
          </cell>
          <cell r="Y22">
            <v>12.896957</v>
          </cell>
          <cell r="Z22">
            <v>0.8092541299999999</v>
          </cell>
          <cell r="AA22">
            <v>2.0668782000000001</v>
          </cell>
        </row>
        <row r="23">
          <cell r="J23">
            <v>2.4234200000000001</v>
          </cell>
          <cell r="K23">
            <v>0.239236</v>
          </cell>
          <cell r="L23">
            <v>0.73836500000000005</v>
          </cell>
          <cell r="M23">
            <v>4.4459699999999998E-2</v>
          </cell>
          <cell r="N23">
            <v>0.20052900000000001</v>
          </cell>
          <cell r="X23">
            <v>6.6410519999999984</v>
          </cell>
          <cell r="Y23">
            <v>13.635322</v>
          </cell>
          <cell r="Z23">
            <v>0.8537138299999999</v>
          </cell>
          <cell r="AA23">
            <v>2.2674072000000001</v>
          </cell>
        </row>
        <row r="24">
          <cell r="J24">
            <v>2.6603300000000001</v>
          </cell>
          <cell r="K24">
            <v>0.25891700000000001</v>
          </cell>
          <cell r="L24">
            <v>0.79650299999999996</v>
          </cell>
          <cell r="M24">
            <v>5.0613900000000003E-2</v>
          </cell>
          <cell r="N24">
            <v>0.21835599999999999</v>
          </cell>
          <cell r="X24">
            <v>6.8999689999999987</v>
          </cell>
          <cell r="Y24">
            <v>14.431825</v>
          </cell>
          <cell r="Z24">
            <v>0.90432772999999989</v>
          </cell>
          <cell r="AA24">
            <v>2.4857632000000001</v>
          </cell>
        </row>
        <row r="25">
          <cell r="J25">
            <v>2.92042</v>
          </cell>
          <cell r="K25">
            <v>0.287881</v>
          </cell>
          <cell r="L25">
            <v>0.88161299999999998</v>
          </cell>
          <cell r="M25">
            <v>5.8799400000000002E-2</v>
          </cell>
          <cell r="N25">
            <v>0.239148</v>
          </cell>
          <cell r="X25">
            <v>7.1878499999999983</v>
          </cell>
          <cell r="Y25">
            <v>15.313438</v>
          </cell>
          <cell r="Z25">
            <v>0.96312712999999994</v>
          </cell>
          <cell r="AA25">
            <v>2.7249112000000002</v>
          </cell>
        </row>
        <row r="26">
          <cell r="J26">
            <v>3.2059199999999999</v>
          </cell>
          <cell r="K26">
            <v>0.32486199999999998</v>
          </cell>
          <cell r="L26">
            <v>0.99627299999999996</v>
          </cell>
          <cell r="M26">
            <v>6.9036E-2</v>
          </cell>
          <cell r="N26">
            <v>0.26291799999999999</v>
          </cell>
          <cell r="X26">
            <v>7.5127119999999987</v>
          </cell>
          <cell r="Y26">
            <v>16.309711</v>
          </cell>
          <cell r="Z26">
            <v>1.03216313</v>
          </cell>
          <cell r="AA26">
            <v>2.9878292000000002</v>
          </cell>
        </row>
        <row r="27">
          <cell r="J27">
            <v>3.5193400000000001</v>
          </cell>
          <cell r="K27">
            <v>0.367869</v>
          </cell>
          <cell r="L27">
            <v>1.1416599999999999</v>
          </cell>
          <cell r="M27">
            <v>8.1211699999999998E-2</v>
          </cell>
          <cell r="N27">
            <v>0.28964699999999999</v>
          </cell>
          <cell r="X27">
            <v>7.8805809999999985</v>
          </cell>
          <cell r="Y27">
            <v>17.451371000000002</v>
          </cell>
          <cell r="Z27">
            <v>1.1133748300000001</v>
          </cell>
          <cell r="AA27">
            <v>3.2774762000000002</v>
          </cell>
        </row>
        <row r="28">
          <cell r="J28">
            <v>3.8633999999999999</v>
          </cell>
          <cell r="K28">
            <v>0.41673900000000003</v>
          </cell>
          <cell r="L28">
            <v>1.31975</v>
          </cell>
          <cell r="M28">
            <v>9.52649E-2</v>
          </cell>
          <cell r="N28">
            <v>0.31976399999999999</v>
          </cell>
          <cell r="X28">
            <v>8.2973199999999991</v>
          </cell>
          <cell r="Y28">
            <v>18.771121000000001</v>
          </cell>
          <cell r="Z28">
            <v>1.2086397300000002</v>
          </cell>
          <cell r="AA28">
            <v>3.5972402000000003</v>
          </cell>
        </row>
        <row r="29">
          <cell r="J29">
            <v>4.2411000000000003</v>
          </cell>
          <cell r="K29">
            <v>0.47054800000000002</v>
          </cell>
          <cell r="L29">
            <v>1.5314000000000001</v>
          </cell>
          <cell r="M29">
            <v>0.110971</v>
          </cell>
          <cell r="N29">
            <v>0.35329199999999999</v>
          </cell>
          <cell r="X29">
            <v>8.767868</v>
          </cell>
          <cell r="Y29">
            <v>20.302521000000002</v>
          </cell>
          <cell r="Z29">
            <v>1.3196107300000002</v>
          </cell>
          <cell r="AA29">
            <v>3.9505322000000005</v>
          </cell>
        </row>
        <row r="30">
          <cell r="J30">
            <v>4.6557199999999996</v>
          </cell>
          <cell r="K30">
            <v>0.52789900000000001</v>
          </cell>
          <cell r="L30">
            <v>1.7777700000000001</v>
          </cell>
          <cell r="M30">
            <v>0.12825900000000001</v>
          </cell>
          <cell r="N30">
            <v>0.38957999999999998</v>
          </cell>
          <cell r="P30">
            <v>10</v>
          </cell>
          <cell r="Q30">
            <v>5.7113899999999997</v>
          </cell>
          <cell r="R30">
            <v>1.6474200000000001</v>
          </cell>
          <cell r="S30">
            <v>32.588099999999997</v>
          </cell>
          <cell r="T30">
            <v>12.766999999999999</v>
          </cell>
          <cell r="X30">
            <v>9.2957669999999997</v>
          </cell>
          <cell r="Y30">
            <v>22.080291000000003</v>
          </cell>
          <cell r="Z30">
            <v>1.4478697300000003</v>
          </cell>
          <cell r="AA30">
            <v>4.3401122000000001</v>
          </cell>
        </row>
        <row r="31">
          <cell r="J31">
            <v>5.1108700000000002</v>
          </cell>
          <cell r="K31">
            <v>0.58596800000000004</v>
          </cell>
          <cell r="L31">
            <v>2.0564399999999998</v>
          </cell>
          <cell r="M31">
            <v>0.14685000000000001</v>
          </cell>
          <cell r="N31">
            <v>0.42721199999999998</v>
          </cell>
          <cell r="P31">
            <v>25</v>
          </cell>
          <cell r="Q31">
            <v>24.415299999999998</v>
          </cell>
          <cell r="R31">
            <v>5.8108399999999998</v>
          </cell>
          <cell r="S31">
            <v>119.467</v>
          </cell>
          <cell r="T31">
            <v>95.106499999999997</v>
          </cell>
          <cell r="X31">
            <v>9.881734999999999</v>
          </cell>
          <cell r="Y31">
            <v>24.136731000000001</v>
          </cell>
          <cell r="Z31">
            <v>1.5947197300000002</v>
          </cell>
          <cell r="AA31">
            <v>4.7673242</v>
          </cell>
        </row>
        <row r="32">
          <cell r="J32">
            <v>5.6105200000000002</v>
          </cell>
          <cell r="K32">
            <v>0.64308299999999996</v>
          </cell>
          <cell r="L32">
            <v>2.3637800000000002</v>
          </cell>
          <cell r="M32">
            <v>0.166548</v>
          </cell>
          <cell r="N32">
            <v>0.46510200000000002</v>
          </cell>
          <cell r="P32">
            <v>50</v>
          </cell>
          <cell r="Q32">
            <v>88.241799999999998</v>
          </cell>
          <cell r="R32">
            <v>11.206799999999999</v>
          </cell>
          <cell r="S32">
            <v>406.96499999999997</v>
          </cell>
          <cell r="T32">
            <v>717.12099999999998</v>
          </cell>
          <cell r="X32">
            <v>10.524818</v>
          </cell>
          <cell r="Y32">
            <v>26.500511000000003</v>
          </cell>
          <cell r="Z32">
            <v>1.7612677300000001</v>
          </cell>
          <cell r="AA32">
            <v>5.2324261999999999</v>
          </cell>
        </row>
        <row r="33">
          <cell r="J33">
            <v>6.1590199999999999</v>
          </cell>
          <cell r="K33">
            <v>0.69915899999999997</v>
          </cell>
          <cell r="L33">
            <v>2.6947299999999998</v>
          </cell>
          <cell r="M33">
            <v>0.187108</v>
          </cell>
          <cell r="N33">
            <v>0.50296399999999997</v>
          </cell>
          <cell r="P33">
            <v>75</v>
          </cell>
          <cell r="Q33">
            <v>256.30700000000002</v>
          </cell>
          <cell r="R33">
            <v>18.206900000000001</v>
          </cell>
          <cell r="S33">
            <v>758.06799999999998</v>
          </cell>
          <cell r="T33">
            <v>1297.28</v>
          </cell>
          <cell r="X33">
            <v>11.223977</v>
          </cell>
          <cell r="Y33">
            <v>29.195241000000003</v>
          </cell>
          <cell r="Z33">
            <v>1.9483757300000002</v>
          </cell>
          <cell r="AA33">
            <v>5.7353901999999994</v>
          </cell>
        </row>
        <row r="34">
          <cell r="J34">
            <v>6.7611400000000001</v>
          </cell>
          <cell r="K34">
            <v>0.75494399999999995</v>
          </cell>
          <cell r="L34">
            <v>3.0453700000000001</v>
          </cell>
          <cell r="M34">
            <v>0.20843100000000001</v>
          </cell>
          <cell r="N34">
            <v>0.54078300000000001</v>
          </cell>
          <cell r="P34">
            <v>90</v>
          </cell>
          <cell r="Q34">
            <v>456.50599999999997</v>
          </cell>
          <cell r="R34">
            <v>29.8691</v>
          </cell>
          <cell r="S34">
            <v>1153.8699999999999</v>
          </cell>
          <cell r="T34">
            <v>1696.26</v>
          </cell>
          <cell r="X34">
            <v>11.978921</v>
          </cell>
          <cell r="Y34">
            <v>32.240611000000001</v>
          </cell>
          <cell r="Z34">
            <v>2.15680673</v>
          </cell>
          <cell r="AA34">
            <v>6.2761731999999997</v>
          </cell>
        </row>
        <row r="35">
          <cell r="J35">
            <v>7.4221199999999996</v>
          </cell>
          <cell r="K35">
            <v>0.81026299999999996</v>
          </cell>
          <cell r="L35">
            <v>3.4116300000000002</v>
          </cell>
          <cell r="M35">
            <v>0.23061599999999999</v>
          </cell>
          <cell r="N35">
            <v>0.57762400000000003</v>
          </cell>
          <cell r="X35">
            <v>12.789183999999999</v>
          </cell>
          <cell r="Y35">
            <v>35.652241000000004</v>
          </cell>
          <cell r="Z35">
            <v>2.3874227299999999</v>
          </cell>
          <cell r="AA35">
            <v>6.8537971999999998</v>
          </cell>
        </row>
        <row r="36">
          <cell r="J36">
            <v>8.1477299999999993</v>
          </cell>
          <cell r="K36">
            <v>0.86248199999999997</v>
          </cell>
          <cell r="L36">
            <v>3.7850700000000002</v>
          </cell>
          <cell r="M36">
            <v>0.25364300000000001</v>
          </cell>
          <cell r="N36">
            <v>0.61107</v>
          </cell>
          <cell r="X36">
            <v>13.651665999999999</v>
          </cell>
          <cell r="Y36">
            <v>39.437311000000001</v>
          </cell>
          <cell r="Z36">
            <v>2.6410657299999998</v>
          </cell>
          <cell r="AA36">
            <v>7.4648671999999996</v>
          </cell>
        </row>
        <row r="37">
          <cell r="J37">
            <v>8.9442699999999995</v>
          </cell>
          <cell r="K37">
            <v>0.90910400000000002</v>
          </cell>
          <cell r="L37">
            <v>4.1494200000000001</v>
          </cell>
          <cell r="M37">
            <v>0.27757399999999999</v>
          </cell>
          <cell r="N37">
            <v>0.63881699999999997</v>
          </cell>
          <cell r="X37">
            <v>14.560769999999998</v>
          </cell>
          <cell r="Y37">
            <v>43.586731</v>
          </cell>
          <cell r="Z37">
            <v>2.9186397299999998</v>
          </cell>
          <cell r="AA37">
            <v>8.1036842</v>
          </cell>
        </row>
        <row r="38">
          <cell r="J38">
            <v>9.8186900000000001</v>
          </cell>
          <cell r="K38">
            <v>0.94954499999999997</v>
          </cell>
          <cell r="L38">
            <v>4.4811300000000003</v>
          </cell>
          <cell r="M38">
            <v>0.30226900000000001</v>
          </cell>
          <cell r="N38">
            <v>0.66029599999999999</v>
          </cell>
          <cell r="X38">
            <v>15.510314999999999</v>
          </cell>
          <cell r="Y38">
            <v>48.067861000000001</v>
          </cell>
          <cell r="Z38">
            <v>3.2209087299999997</v>
          </cell>
          <cell r="AA38">
            <v>8.7639802000000007</v>
          </cell>
        </row>
        <row r="39">
          <cell r="J39">
            <v>10.778600000000001</v>
          </cell>
          <cell r="K39">
            <v>0.98721499999999995</v>
          </cell>
          <cell r="L39">
            <v>4.7545999999999999</v>
          </cell>
          <cell r="M39">
            <v>0.32832600000000001</v>
          </cell>
          <cell r="N39">
            <v>0.67734700000000003</v>
          </cell>
          <cell r="X39">
            <v>16.497529999999998</v>
          </cell>
          <cell r="Y39">
            <v>52.822461000000004</v>
          </cell>
          <cell r="Z39">
            <v>3.5492347299999998</v>
          </cell>
          <cell r="AA39">
            <v>9.4413271999999999</v>
          </cell>
        </row>
        <row r="40">
          <cell r="J40">
            <v>11.8323</v>
          </cell>
          <cell r="K40">
            <v>1.0246599999999999</v>
          </cell>
          <cell r="L40">
            <v>4.9437199999999999</v>
          </cell>
          <cell r="M40">
            <v>0.35652299999999998</v>
          </cell>
          <cell r="N40">
            <v>0.69140500000000005</v>
          </cell>
          <cell r="X40">
            <v>17.522189999999998</v>
          </cell>
          <cell r="Y40">
            <v>57.766181000000003</v>
          </cell>
          <cell r="Z40">
            <v>3.9057577299999999</v>
          </cell>
          <cell r="AA40">
            <v>10.1327322</v>
          </cell>
        </row>
        <row r="41">
          <cell r="J41">
            <v>12.989100000000001</v>
          </cell>
          <cell r="K41">
            <v>1.0601</v>
          </cell>
          <cell r="L41">
            <v>5.0181199999999997</v>
          </cell>
          <cell r="M41">
            <v>0.38800600000000002</v>
          </cell>
          <cell r="N41">
            <v>0.70074199999999998</v>
          </cell>
          <cell r="X41">
            <v>18.582289999999997</v>
          </cell>
          <cell r="Y41">
            <v>62.784300999999999</v>
          </cell>
          <cell r="Z41">
            <v>4.2937637300000002</v>
          </cell>
          <cell r="AA41">
            <v>10.833474199999999</v>
          </cell>
        </row>
        <row r="42">
          <cell r="J42">
            <v>14.258900000000001</v>
          </cell>
          <cell r="K42">
            <v>1.08592</v>
          </cell>
          <cell r="L42">
            <v>4.9415100000000001</v>
          </cell>
          <cell r="M42">
            <v>0.423346</v>
          </cell>
          <cell r="N42">
            <v>0.70051799999999997</v>
          </cell>
          <cell r="X42">
            <v>19.668209999999998</v>
          </cell>
          <cell r="Y42">
            <v>67.725810999999993</v>
          </cell>
          <cell r="Z42">
            <v>4.7171097300000007</v>
          </cell>
          <cell r="AA42">
            <v>11.5339922</v>
          </cell>
        </row>
        <row r="43">
          <cell r="J43">
            <v>15.652900000000001</v>
          </cell>
          <cell r="K43">
            <v>1.0956699999999999</v>
          </cell>
          <cell r="L43">
            <v>4.6845499999999998</v>
          </cell>
          <cell r="M43">
            <v>0.463086</v>
          </cell>
          <cell r="N43">
            <v>0.68776400000000004</v>
          </cell>
          <cell r="X43">
            <v>20.763879999999997</v>
          </cell>
          <cell r="Y43">
            <v>72.410360999999995</v>
          </cell>
          <cell r="Z43">
            <v>5.1801957300000003</v>
          </cell>
          <cell r="AA43">
            <v>12.2217562</v>
          </cell>
        </row>
        <row r="44">
          <cell r="J44">
            <v>17.183199999999999</v>
          </cell>
          <cell r="K44">
            <v>1.0936300000000001</v>
          </cell>
          <cell r="L44">
            <v>4.2496099999999997</v>
          </cell>
          <cell r="M44">
            <v>0.50845499999999999</v>
          </cell>
          <cell r="N44">
            <v>0.66742500000000005</v>
          </cell>
          <cell r="X44">
            <v>21.857509999999998</v>
          </cell>
          <cell r="Y44">
            <v>76.659970999999999</v>
          </cell>
          <cell r="Z44">
            <v>5.68865073</v>
          </cell>
          <cell r="AA44">
            <v>12.889181199999999</v>
          </cell>
        </row>
        <row r="45">
          <cell r="J45">
            <v>18.863</v>
          </cell>
          <cell r="K45">
            <v>1.09717</v>
          </cell>
          <cell r="L45">
            <v>3.69137</v>
          </cell>
          <cell r="M45">
            <v>0.56149400000000005</v>
          </cell>
          <cell r="N45">
            <v>0.65292700000000004</v>
          </cell>
          <cell r="X45">
            <v>22.954679999999996</v>
          </cell>
          <cell r="Y45">
            <v>80.351341000000005</v>
          </cell>
          <cell r="Z45">
            <v>6.2501447299999997</v>
          </cell>
          <cell r="AA45">
            <v>13.542108199999999</v>
          </cell>
        </row>
        <row r="46">
          <cell r="J46">
            <v>20.707100000000001</v>
          </cell>
          <cell r="K46">
            <v>1.1300699999999999</v>
          </cell>
          <cell r="L46">
            <v>3.10615</v>
          </cell>
          <cell r="M46">
            <v>0.62467399999999995</v>
          </cell>
          <cell r="N46">
            <v>0.659605</v>
          </cell>
          <cell r="X46">
            <v>24.084749999999996</v>
          </cell>
          <cell r="Y46">
            <v>83.457491000000005</v>
          </cell>
          <cell r="Z46">
            <v>6.8748187299999994</v>
          </cell>
          <cell r="AA46">
            <v>14.2017132</v>
          </cell>
        </row>
        <row r="47">
          <cell r="J47">
            <v>22.7315</v>
          </cell>
          <cell r="K47">
            <v>1.2079200000000001</v>
          </cell>
          <cell r="L47">
            <v>2.58955</v>
          </cell>
          <cell r="M47">
            <v>0.69803700000000002</v>
          </cell>
          <cell r="N47">
            <v>0.69531699999999996</v>
          </cell>
          <cell r="X47">
            <v>25.292669999999998</v>
          </cell>
          <cell r="Y47">
            <v>86.047041000000007</v>
          </cell>
          <cell r="Z47">
            <v>7.5728557299999997</v>
          </cell>
          <cell r="AA47">
            <v>14.8970302</v>
          </cell>
        </row>
        <row r="48">
          <cell r="J48">
            <v>24.953800000000001</v>
          </cell>
          <cell r="K48">
            <v>1.3289800000000001</v>
          </cell>
          <cell r="L48">
            <v>2.1926100000000002</v>
          </cell>
          <cell r="M48">
            <v>0.77807199999999999</v>
          </cell>
          <cell r="N48">
            <v>0.75448000000000004</v>
          </cell>
          <cell r="X48">
            <v>26.621649999999999</v>
          </cell>
          <cell r="Y48">
            <v>88.239651000000009</v>
          </cell>
          <cell r="Z48">
            <v>8.3509277300000004</v>
          </cell>
          <cell r="AA48">
            <v>15.651510200000001</v>
          </cell>
        </row>
        <row r="49">
          <cell r="J49">
            <v>27.3934</v>
          </cell>
          <cell r="K49">
            <v>1.47116</v>
          </cell>
          <cell r="L49">
            <v>1.90421</v>
          </cell>
          <cell r="M49">
            <v>0.85695200000000005</v>
          </cell>
          <cell r="N49">
            <v>0.81791000000000003</v>
          </cell>
          <cell r="X49">
            <v>28.09281</v>
          </cell>
          <cell r="Y49">
            <v>90.143861000000015</v>
          </cell>
          <cell r="Z49">
            <v>9.2078797300000002</v>
          </cell>
          <cell r="AA49">
            <v>16.469420200000002</v>
          </cell>
        </row>
        <row r="50">
          <cell r="J50">
            <v>30.071400000000001</v>
          </cell>
          <cell r="K50">
            <v>1.60189</v>
          </cell>
          <cell r="L50">
            <v>1.66909</v>
          </cell>
          <cell r="M50">
            <v>0.92532499999999995</v>
          </cell>
          <cell r="N50">
            <v>0.86129299999999998</v>
          </cell>
          <cell r="X50">
            <v>29.694700000000001</v>
          </cell>
          <cell r="Y50">
            <v>91.812951000000012</v>
          </cell>
          <cell r="Z50">
            <v>10.133204729999999</v>
          </cell>
          <cell r="AA50">
            <v>17.330713200000002</v>
          </cell>
        </row>
        <row r="51">
          <cell r="J51">
            <v>33.011299999999999</v>
          </cell>
          <cell r="K51">
            <v>1.6951499999999999</v>
          </cell>
          <cell r="L51">
            <v>1.42249</v>
          </cell>
          <cell r="M51">
            <v>0.97613899999999998</v>
          </cell>
          <cell r="N51">
            <v>0.86792899999999995</v>
          </cell>
          <cell r="X51">
            <v>31.389850000000003</v>
          </cell>
          <cell r="Y51">
            <v>93.235441000000009</v>
          </cell>
          <cell r="Z51">
            <v>11.109343729999999</v>
          </cell>
          <cell r="AA51">
            <v>18.198642200000002</v>
          </cell>
        </row>
        <row r="52">
          <cell r="J52">
            <v>36.238500000000002</v>
          </cell>
          <cell r="K52">
            <v>1.7445900000000001</v>
          </cell>
          <cell r="L52">
            <v>1.1286799999999999</v>
          </cell>
          <cell r="M52">
            <v>1.00709</v>
          </cell>
          <cell r="N52">
            <v>0.837449</v>
          </cell>
          <cell r="X52">
            <v>33.134440000000005</v>
          </cell>
          <cell r="Y52">
            <v>94.364121000000011</v>
          </cell>
          <cell r="Z52">
            <v>12.116433729999999</v>
          </cell>
          <cell r="AA52">
            <v>19.036091200000001</v>
          </cell>
        </row>
        <row r="53">
          <cell r="J53">
            <v>39.781300000000002</v>
          </cell>
          <cell r="K53">
            <v>1.76586</v>
          </cell>
          <cell r="L53">
            <v>0.805261</v>
          </cell>
          <cell r="M53">
            <v>1.02136</v>
          </cell>
          <cell r="N53">
            <v>0.78442500000000004</v>
          </cell>
          <cell r="X53">
            <v>34.900300000000001</v>
          </cell>
          <cell r="Y53">
            <v>95.169382000000013</v>
          </cell>
          <cell r="Z53">
            <v>13.137793729999999</v>
          </cell>
          <cell r="AA53">
            <v>19.8205162</v>
          </cell>
        </row>
        <row r="54">
          <cell r="J54">
            <v>43.670400000000001</v>
          </cell>
          <cell r="K54">
            <v>1.7845899999999999</v>
          </cell>
          <cell r="L54">
            <v>0.51414599999999999</v>
          </cell>
          <cell r="M54">
            <v>1.0246999999999999</v>
          </cell>
          <cell r="N54">
            <v>0.72778900000000002</v>
          </cell>
          <cell r="X54">
            <v>36.684890000000003</v>
          </cell>
          <cell r="Y54">
            <v>95.68352800000001</v>
          </cell>
          <cell r="Z54">
            <v>14.162493729999998</v>
          </cell>
          <cell r="AA54">
            <v>20.548305200000001</v>
          </cell>
        </row>
        <row r="55">
          <cell r="J55">
            <v>47.939700000000002</v>
          </cell>
          <cell r="K55">
            <v>1.8229</v>
          </cell>
          <cell r="L55">
            <v>0.31642300000000001</v>
          </cell>
          <cell r="M55">
            <v>1.0229699999999999</v>
          </cell>
          <cell r="N55">
            <v>0.68079800000000001</v>
          </cell>
          <cell r="X55">
            <v>38.50779</v>
          </cell>
          <cell r="Y55">
            <v>95.99995100000001</v>
          </cell>
          <cell r="Z55">
            <v>15.185463729999999</v>
          </cell>
          <cell r="AA55">
            <v>21.229103200000001</v>
          </cell>
        </row>
        <row r="56">
          <cell r="J56">
            <v>52.626399999999997</v>
          </cell>
          <cell r="K56">
            <v>1.8895500000000001</v>
          </cell>
          <cell r="L56">
            <v>0.22752700000000001</v>
          </cell>
          <cell r="M56">
            <v>1.0205299999999999</v>
          </cell>
          <cell r="N56">
            <v>0.64649500000000004</v>
          </cell>
          <cell r="Q56" t="str">
            <v>CaCO3 Blend</v>
          </cell>
          <cell r="R56" t="str">
            <v>DEASP</v>
          </cell>
          <cell r="S56" t="str">
            <v>MICRO-C</v>
          </cell>
          <cell r="T56" t="str">
            <v>Graphite Blend</v>
          </cell>
          <cell r="X56">
            <v>40.39734</v>
          </cell>
          <cell r="Y56">
            <v>96.227478000000005</v>
          </cell>
          <cell r="Z56">
            <v>16.205993729999999</v>
          </cell>
          <cell r="AA56">
            <v>21.875598200000002</v>
          </cell>
        </row>
        <row r="57">
          <cell r="J57">
            <v>57.771299999999997</v>
          </cell>
          <cell r="K57">
            <v>1.9778199999999999</v>
          </cell>
          <cell r="L57">
            <v>0.22755700000000001</v>
          </cell>
          <cell r="M57">
            <v>1.0204</v>
          </cell>
          <cell r="N57">
            <v>0.62006700000000003</v>
          </cell>
          <cell r="P57" t="str">
            <v>Series 1</v>
          </cell>
          <cell r="Q57">
            <v>0.37519799999999998</v>
          </cell>
          <cell r="R57">
            <v>0.37519799999999998</v>
          </cell>
          <cell r="S57">
            <v>0.37519799999999998</v>
          </cell>
          <cell r="T57">
            <v>0.37519799999999998</v>
          </cell>
          <cell r="X57">
            <v>42.375160000000001</v>
          </cell>
          <cell r="Y57">
            <v>96.455035000000009</v>
          </cell>
          <cell r="Z57">
            <v>17.226393729999998</v>
          </cell>
          <cell r="AA57">
            <v>22.495665200000001</v>
          </cell>
        </row>
        <row r="58">
          <cell r="J58">
            <v>63.419199999999996</v>
          </cell>
          <cell r="K58">
            <v>2.07159</v>
          </cell>
          <cell r="L58">
            <v>0.29223399999999999</v>
          </cell>
          <cell r="M58">
            <v>1.0261</v>
          </cell>
          <cell r="N58">
            <v>0.59611499999999995</v>
          </cell>
          <cell r="P58" t="str">
            <v>Series 2</v>
          </cell>
          <cell r="Q58">
            <v>24.040101999999997</v>
          </cell>
          <cell r="R58">
            <v>5.4356419999999996</v>
          </cell>
          <cell r="S58">
            <v>119.091802</v>
          </cell>
          <cell r="T58">
            <v>94.731301999999999</v>
          </cell>
          <cell r="X58">
            <v>44.446750000000002</v>
          </cell>
          <cell r="Y58">
            <v>96.747269000000003</v>
          </cell>
          <cell r="Z58">
            <v>18.252493729999998</v>
          </cell>
          <cell r="AA58">
            <v>23.091780200000002</v>
          </cell>
        </row>
        <row r="59">
          <cell r="J59">
            <v>69.619200000000006</v>
          </cell>
          <cell r="K59">
            <v>2.1531099999999999</v>
          </cell>
          <cell r="L59">
            <v>0.38986500000000002</v>
          </cell>
          <cell r="M59">
            <v>1.0421</v>
          </cell>
          <cell r="N59">
            <v>0.57454700000000003</v>
          </cell>
          <cell r="P59" t="str">
            <v>Series 3</v>
          </cell>
          <cell r="Q59">
            <v>63.826499999999996</v>
          </cell>
          <cell r="R59">
            <v>5.3959599999999996</v>
          </cell>
          <cell r="S59">
            <v>287.49799999999999</v>
          </cell>
          <cell r="T59">
            <v>622.0145</v>
          </cell>
          <cell r="X59">
            <v>46.59986</v>
          </cell>
          <cell r="Y59">
            <v>97.137134000000003</v>
          </cell>
          <cell r="Z59">
            <v>19.294593729999999</v>
          </cell>
          <cell r="AA59">
            <v>23.666327200000001</v>
          </cell>
        </row>
        <row r="60">
          <cell r="J60">
            <v>76.425299999999993</v>
          </cell>
          <cell r="K60">
            <v>2.2112400000000001</v>
          </cell>
          <cell r="L60">
            <v>0.48026400000000002</v>
          </cell>
          <cell r="M60">
            <v>1.0733200000000001</v>
          </cell>
          <cell r="N60">
            <v>0.56246700000000005</v>
          </cell>
          <cell r="P60" t="str">
            <v>Series 4</v>
          </cell>
          <cell r="Q60">
            <v>168.0652</v>
          </cell>
          <cell r="R60">
            <v>7.0001000000000015</v>
          </cell>
          <cell r="S60">
            <v>351.10300000000001</v>
          </cell>
          <cell r="T60">
            <v>580.15899999999999</v>
          </cell>
          <cell r="X60">
            <v>48.811099999999996</v>
          </cell>
          <cell r="Y60">
            <v>97.617398000000009</v>
          </cell>
          <cell r="Z60">
            <v>20.367913729999998</v>
          </cell>
          <cell r="AA60">
            <v>24.228794200000003</v>
          </cell>
        </row>
        <row r="61">
          <cell r="J61">
            <v>83.896900000000002</v>
          </cell>
          <cell r="K61">
            <v>2.2443</v>
          </cell>
          <cell r="L61">
            <v>0.53404200000000002</v>
          </cell>
          <cell r="M61">
            <v>1.12297</v>
          </cell>
          <cell r="N61">
            <v>0.56994199999999995</v>
          </cell>
          <cell r="Q61">
            <v>886.52299999999991</v>
          </cell>
          <cell r="R61">
            <v>176.02510000000001</v>
          </cell>
          <cell r="S61">
            <v>1063.8220000000001</v>
          </cell>
          <cell r="T61">
            <v>524.61000000000013</v>
          </cell>
          <cell r="X61">
            <v>51.055399999999999</v>
          </cell>
          <cell r="Y61">
            <v>98.151440000000008</v>
          </cell>
          <cell r="Z61">
            <v>21.490883729999997</v>
          </cell>
          <cell r="AA61">
            <v>24.798736200000004</v>
          </cell>
        </row>
        <row r="62">
          <cell r="J62">
            <v>92.098799999999997</v>
          </cell>
          <cell r="K62">
            <v>2.2575599999999998</v>
          </cell>
          <cell r="L62">
            <v>0.53661899999999996</v>
          </cell>
          <cell r="M62">
            <v>1.1898200000000001</v>
          </cell>
          <cell r="N62">
            <v>0.60250000000000004</v>
          </cell>
          <cell r="X62">
            <v>53.312959999999997</v>
          </cell>
          <cell r="Y62">
            <v>98.68805900000001</v>
          </cell>
          <cell r="Z62">
            <v>22.680703729999998</v>
          </cell>
          <cell r="AA62">
            <v>25.401236200000003</v>
          </cell>
        </row>
        <row r="63">
          <cell r="J63">
            <v>101.10299999999999</v>
          </cell>
          <cell r="K63">
            <v>2.25888</v>
          </cell>
          <cell r="L63">
            <v>0.48603200000000002</v>
          </cell>
          <cell r="M63">
            <v>1.2675000000000001</v>
          </cell>
          <cell r="N63">
            <v>0.65636499999999998</v>
          </cell>
          <cell r="X63">
            <v>55.571839999999995</v>
          </cell>
          <cell r="Y63">
            <v>99.174091000000004</v>
          </cell>
          <cell r="Z63">
            <v>23.948203729999996</v>
          </cell>
          <cell r="AA63">
            <v>26.057601200000004</v>
          </cell>
        </row>
        <row r="64">
          <cell r="J64">
            <v>110.98699999999999</v>
          </cell>
          <cell r="K64">
            <v>2.2532000000000001</v>
          </cell>
          <cell r="L64">
            <v>0.387936</v>
          </cell>
          <cell r="M64">
            <v>1.34578</v>
          </cell>
          <cell r="N64">
            <v>0.71667199999999998</v>
          </cell>
          <cell r="P64" t="str">
            <v>Series 1</v>
          </cell>
          <cell r="Q64">
            <v>0.37519799999999998</v>
          </cell>
          <cell r="R64">
            <v>0.37519799999999998</v>
          </cell>
          <cell r="S64">
            <v>0.37519799999999998</v>
          </cell>
          <cell r="T64">
            <v>0.37519799999999998</v>
          </cell>
          <cell r="X64">
            <v>57.825039999999994</v>
          </cell>
          <cell r="Y64">
            <v>99.562027</v>
          </cell>
          <cell r="Z64">
            <v>25.293983729999997</v>
          </cell>
          <cell r="AA64">
            <v>26.774273200000003</v>
          </cell>
        </row>
        <row r="65">
          <cell r="J65">
            <v>121.837</v>
          </cell>
          <cell r="K65">
            <v>2.2409500000000002</v>
          </cell>
          <cell r="L65">
            <v>0.25864999999999999</v>
          </cell>
          <cell r="M65">
            <v>1.41533</v>
          </cell>
          <cell r="N65">
            <v>0.76407599999999998</v>
          </cell>
          <cell r="P65" t="str">
            <v>Series 2</v>
          </cell>
          <cell r="Q65">
            <v>94.731301999999999</v>
          </cell>
          <cell r="R65">
            <v>24.040101999999997</v>
          </cell>
          <cell r="S65">
            <v>119.091802</v>
          </cell>
          <cell r="T65">
            <v>5.4356419999999996</v>
          </cell>
          <cell r="X65">
            <v>60.065989999999992</v>
          </cell>
          <cell r="Y65">
            <v>99.820677000000003</v>
          </cell>
          <cell r="Z65">
            <v>26.709313729999998</v>
          </cell>
          <cell r="AA65">
            <v>27.538349200000003</v>
          </cell>
        </row>
        <row r="66">
          <cell r="J66">
            <v>133.74799999999999</v>
          </cell>
          <cell r="K66">
            <v>2.2192699999999999</v>
          </cell>
          <cell r="L66">
            <v>0.12975</v>
          </cell>
          <cell r="M66">
            <v>1.4728600000000001</v>
          </cell>
          <cell r="N66">
            <v>0.78588199999999997</v>
          </cell>
          <cell r="P66" t="str">
            <v>Series 3</v>
          </cell>
          <cell r="Q66">
            <v>622.0145</v>
          </cell>
          <cell r="R66">
            <v>63.826499999999996</v>
          </cell>
          <cell r="S66">
            <v>287.49799999999999</v>
          </cell>
          <cell r="T66">
            <v>5.3959599999999996</v>
          </cell>
          <cell r="X66">
            <v>62.285259999999994</v>
          </cell>
          <cell r="Y66">
            <v>99.950427000000005</v>
          </cell>
          <cell r="Z66">
            <v>28.182173729999999</v>
          </cell>
          <cell r="AA66">
            <v>28.324231200000003</v>
          </cell>
        </row>
        <row r="67">
          <cell r="J67">
            <v>146.82400000000001</v>
          </cell>
          <cell r="K67">
            <v>2.1865600000000001</v>
          </cell>
          <cell r="L67">
            <v>4.2279200000000003E-2</v>
          </cell>
          <cell r="M67">
            <v>1.5231399999999999</v>
          </cell>
          <cell r="N67">
            <v>0.78476400000000002</v>
          </cell>
          <cell r="P67" t="str">
            <v>Series 4</v>
          </cell>
          <cell r="Q67">
            <v>580.15899999999999</v>
          </cell>
          <cell r="R67">
            <v>168.0652</v>
          </cell>
          <cell r="S67">
            <v>351.10300000000001</v>
          </cell>
          <cell r="T67">
            <v>7.0001000000000015</v>
          </cell>
          <cell r="X67">
            <v>64.471819999999994</v>
          </cell>
          <cell r="Y67">
            <v>99.992706200000001</v>
          </cell>
          <cell r="Z67">
            <v>29.70531373</v>
          </cell>
          <cell r="AA67">
            <v>29.108995200000003</v>
          </cell>
        </row>
        <row r="68">
          <cell r="J68">
            <v>161.17699999999999</v>
          </cell>
          <cell r="K68">
            <v>2.1468400000000001</v>
          </cell>
          <cell r="L68">
            <v>6.9287799999999998E-3</v>
          </cell>
          <cell r="M68">
            <v>1.5765499999999999</v>
          </cell>
          <cell r="N68">
            <v>0.777169</v>
          </cell>
          <cell r="X68">
            <v>66.618659999999991</v>
          </cell>
          <cell r="Y68">
            <v>99.999634979999996</v>
          </cell>
          <cell r="Z68">
            <v>31.281863730000001</v>
          </cell>
          <cell r="AA68">
            <v>29.886164200000003</v>
          </cell>
        </row>
        <row r="69">
          <cell r="J69">
            <v>176.935</v>
          </cell>
          <cell r="K69">
            <v>2.1103200000000002</v>
          </cell>
          <cell r="L69">
            <v>3.9069400000000002E-4</v>
          </cell>
          <cell r="M69">
            <v>1.64263</v>
          </cell>
          <cell r="N69">
            <v>0.78267100000000001</v>
          </cell>
          <cell r="X69">
            <v>68.728979999999993</v>
          </cell>
          <cell r="Y69">
            <v>100.000025674</v>
          </cell>
          <cell r="Z69">
            <v>32.924493730000002</v>
          </cell>
          <cell r="AA69">
            <v>30.668835200000004</v>
          </cell>
        </row>
        <row r="70">
          <cell r="J70">
            <v>194.232</v>
          </cell>
          <cell r="K70">
            <v>2.0908799999999998</v>
          </cell>
          <cell r="L70">
            <v>0</v>
          </cell>
          <cell r="M70">
            <v>1.72461</v>
          </cell>
          <cell r="N70">
            <v>0.81191000000000002</v>
          </cell>
          <cell r="X70">
            <v>70.819859999999991</v>
          </cell>
          <cell r="Y70">
            <v>100.000025674</v>
          </cell>
          <cell r="Z70">
            <v>34.64910373</v>
          </cell>
          <cell r="AA70">
            <v>31.480745200000005</v>
          </cell>
        </row>
        <row r="71">
          <cell r="J71">
            <v>213.221</v>
          </cell>
          <cell r="K71">
            <v>2.0993499999999998</v>
          </cell>
          <cell r="M71">
            <v>1.81863</v>
          </cell>
          <cell r="N71">
            <v>0.86187899999999995</v>
          </cell>
          <cell r="X71">
            <v>72.919209999999993</v>
          </cell>
          <cell r="Z71">
            <v>36.467733729999999</v>
          </cell>
          <cell r="AA71">
            <v>32.342624200000003</v>
          </cell>
        </row>
        <row r="72">
          <cell r="J72">
            <v>234.066</v>
          </cell>
          <cell r="K72">
            <v>2.1408100000000001</v>
          </cell>
          <cell r="M72">
            <v>1.9182900000000001</v>
          </cell>
          <cell r="N72">
            <v>0.91821900000000001</v>
          </cell>
          <cell r="X72">
            <v>75.060019999999994</v>
          </cell>
          <cell r="Z72">
            <v>38.386023729999998</v>
          </cell>
          <cell r="AA72">
            <v>33.260843200000004</v>
          </cell>
        </row>
        <row r="73">
          <cell r="J73">
            <v>256.94799999999998</v>
          </cell>
          <cell r="K73">
            <v>2.2136900000000002</v>
          </cell>
          <cell r="M73">
            <v>2.0239199999999999</v>
          </cell>
          <cell r="N73">
            <v>0.96915499999999999</v>
          </cell>
          <cell r="X73">
            <v>77.273709999999994</v>
          </cell>
          <cell r="Z73">
            <v>40.409943729999995</v>
          </cell>
          <cell r="AA73">
            <v>34.229998200000004</v>
          </cell>
        </row>
        <row r="74">
          <cell r="J74">
            <v>282.06799999999998</v>
          </cell>
          <cell r="K74">
            <v>2.3093599999999999</v>
          </cell>
          <cell r="M74">
            <v>2.1470899999999999</v>
          </cell>
          <cell r="N74">
            <v>1.01248</v>
          </cell>
          <cell r="X74">
            <v>79.583069999999992</v>
          </cell>
          <cell r="Z74">
            <v>42.557033729999993</v>
          </cell>
          <cell r="AA74">
            <v>35.242478200000008</v>
          </cell>
        </row>
        <row r="75">
          <cell r="J75">
            <v>309.64400000000001</v>
          </cell>
          <cell r="K75">
            <v>2.4152</v>
          </cell>
          <cell r="M75">
            <v>2.3086600000000002</v>
          </cell>
          <cell r="N75">
            <v>1.0604499999999999</v>
          </cell>
          <cell r="X75">
            <v>81.998269999999991</v>
          </cell>
          <cell r="Z75">
            <v>44.865693729999997</v>
          </cell>
          <cell r="AA75">
            <v>36.302928200000011</v>
          </cell>
        </row>
        <row r="76">
          <cell r="J76">
            <v>339.916</v>
          </cell>
          <cell r="K76">
            <v>2.5099800000000001</v>
          </cell>
          <cell r="M76">
            <v>2.5278700000000001</v>
          </cell>
          <cell r="N76">
            <v>1.1274999999999999</v>
          </cell>
          <cell r="X76">
            <v>84.50824999999999</v>
          </cell>
          <cell r="Z76">
            <v>47.393563729999997</v>
          </cell>
          <cell r="AA76">
            <v>37.430428200000009</v>
          </cell>
        </row>
        <row r="77">
          <cell r="J77">
            <v>373.14699999999999</v>
          </cell>
          <cell r="K77">
            <v>2.5655399999999999</v>
          </cell>
          <cell r="M77">
            <v>2.8115399999999999</v>
          </cell>
          <cell r="N77">
            <v>1.22977</v>
          </cell>
          <cell r="X77">
            <v>87.073789999999988</v>
          </cell>
          <cell r="Z77">
            <v>50.205103729999998</v>
          </cell>
          <cell r="AA77">
            <v>38.660198200000011</v>
          </cell>
        </row>
        <row r="78">
          <cell r="J78">
            <v>409.62599999999998</v>
          </cell>
          <cell r="K78">
            <v>2.5488900000000001</v>
          </cell>
          <cell r="M78">
            <v>3.1424099999999999</v>
          </cell>
          <cell r="N78">
            <v>1.3697699999999999</v>
          </cell>
          <cell r="X78">
            <v>89.622679999999988</v>
          </cell>
          <cell r="Z78">
            <v>53.347513729999996</v>
          </cell>
          <cell r="AA78">
            <v>40.029968200000013</v>
          </cell>
        </row>
        <row r="79">
          <cell r="J79">
            <v>449.67200000000003</v>
          </cell>
          <cell r="K79">
            <v>2.4275600000000002</v>
          </cell>
          <cell r="M79">
            <v>3.4803000000000002</v>
          </cell>
          <cell r="N79">
            <v>1.5414600000000001</v>
          </cell>
          <cell r="X79">
            <v>92.050239999999988</v>
          </cell>
          <cell r="Z79">
            <v>56.827813729999995</v>
          </cell>
          <cell r="AA79">
            <v>41.571428200000014</v>
          </cell>
        </row>
        <row r="80">
          <cell r="J80">
            <v>493.63299999999998</v>
          </cell>
          <cell r="K80">
            <v>2.1873800000000001</v>
          </cell>
          <cell r="M80">
            <v>3.77068</v>
          </cell>
          <cell r="N80">
            <v>1.7275499999999999</v>
          </cell>
          <cell r="X80">
            <v>94.237619999999993</v>
          </cell>
          <cell r="Z80">
            <v>60.598493729999994</v>
          </cell>
          <cell r="AA80">
            <v>43.298978200000015</v>
          </cell>
        </row>
        <row r="81">
          <cell r="J81">
            <v>541.89200000000005</v>
          </cell>
          <cell r="K81">
            <v>1.8517399999999999</v>
          </cell>
          <cell r="M81">
            <v>3.9716100000000001</v>
          </cell>
          <cell r="N81">
            <v>1.9422299999999999</v>
          </cell>
          <cell r="X81">
            <v>96.089359999999999</v>
          </cell>
          <cell r="Z81">
            <v>64.57010373</v>
          </cell>
          <cell r="AA81">
            <v>45.241208200000017</v>
          </cell>
        </row>
        <row r="82">
          <cell r="J82">
            <v>594.86900000000003</v>
          </cell>
          <cell r="K82">
            <v>1.4602900000000001</v>
          </cell>
          <cell r="M82">
            <v>4.0626199999999999</v>
          </cell>
          <cell r="N82">
            <v>2.2036099999999998</v>
          </cell>
          <cell r="X82">
            <v>97.54965</v>
          </cell>
          <cell r="Z82">
            <v>68.632723729999995</v>
          </cell>
          <cell r="AA82">
            <v>47.444818200000014</v>
          </cell>
        </row>
        <row r="83">
          <cell r="J83">
            <v>653.02499999999998</v>
          </cell>
          <cell r="K83">
            <v>1.0748599999999999</v>
          </cell>
          <cell r="M83">
            <v>4.0498700000000003</v>
          </cell>
          <cell r="N83">
            <v>2.5445000000000002</v>
          </cell>
          <cell r="X83">
            <v>98.624510000000001</v>
          </cell>
          <cell r="Z83">
            <v>72.682593729999994</v>
          </cell>
          <cell r="AA83">
            <v>49.989318200000014</v>
          </cell>
        </row>
        <row r="84">
          <cell r="J84">
            <v>716.86599999999999</v>
          </cell>
          <cell r="K84">
            <v>0.73710500000000001</v>
          </cell>
          <cell r="M84">
            <v>3.9417900000000001</v>
          </cell>
          <cell r="N84">
            <v>2.94041</v>
          </cell>
          <cell r="X84">
            <v>99.361615</v>
          </cell>
          <cell r="Z84">
            <v>76.624383729999991</v>
          </cell>
          <cell r="AA84">
            <v>52.929728200000014</v>
          </cell>
        </row>
        <row r="85">
          <cell r="J85">
            <v>786.94899999999996</v>
          </cell>
          <cell r="K85">
            <v>0.41866799999999998</v>
          </cell>
          <cell r="M85">
            <v>3.7526099999999998</v>
          </cell>
          <cell r="N85">
            <v>3.3727299999999998</v>
          </cell>
          <cell r="X85">
            <v>99.780282999999997</v>
          </cell>
          <cell r="Z85">
            <v>80.376993729999995</v>
          </cell>
          <cell r="AA85">
            <v>56.302458200000011</v>
          </cell>
        </row>
        <row r="86">
          <cell r="J86">
            <v>863.88300000000004</v>
          </cell>
          <cell r="K86">
            <v>0.178314</v>
          </cell>
          <cell r="M86">
            <v>3.4858099999999999</v>
          </cell>
          <cell r="N86">
            <v>3.7896299999999998</v>
          </cell>
          <cell r="X86">
            <v>99.958596999999997</v>
          </cell>
          <cell r="Z86">
            <v>83.862803729999996</v>
          </cell>
          <cell r="AA86">
            <v>60.092088200000013</v>
          </cell>
        </row>
        <row r="87">
          <cell r="J87">
            <v>948.33799999999997</v>
          </cell>
          <cell r="K87">
            <v>3.7803900000000001E-2</v>
          </cell>
          <cell r="M87">
            <v>3.1490800000000001</v>
          </cell>
          <cell r="N87">
            <v>4.1523300000000001</v>
          </cell>
          <cell r="X87">
            <v>99.996400899999998</v>
          </cell>
          <cell r="Z87">
            <v>87.011883729999994</v>
          </cell>
          <cell r="AA87">
            <v>64.244418200000013</v>
          </cell>
        </row>
        <row r="88">
          <cell r="J88">
            <v>1041.05</v>
          </cell>
          <cell r="K88">
            <v>3.6285599999999999E-3</v>
          </cell>
          <cell r="M88">
            <v>2.7545199999999999</v>
          </cell>
          <cell r="N88">
            <v>4.4066400000000003</v>
          </cell>
          <cell r="X88">
            <v>100.00002945999999</v>
          </cell>
          <cell r="Z88">
            <v>89.766403729999993</v>
          </cell>
          <cell r="AA88">
            <v>68.651058200000008</v>
          </cell>
        </row>
        <row r="89">
          <cell r="J89">
            <v>1142.83</v>
          </cell>
          <cell r="K89">
            <v>0</v>
          </cell>
          <cell r="M89">
            <v>2.3628</v>
          </cell>
          <cell r="N89">
            <v>4.6469699999999996</v>
          </cell>
          <cell r="X89">
            <v>100.00002945999999</v>
          </cell>
          <cell r="Z89">
            <v>92.12920373</v>
          </cell>
          <cell r="AA89">
            <v>73.298028200000005</v>
          </cell>
        </row>
        <row r="90">
          <cell r="J90">
            <v>1254.55</v>
          </cell>
          <cell r="M90">
            <v>2.0065</v>
          </cell>
          <cell r="N90">
            <v>4.8850600000000002</v>
          </cell>
          <cell r="Z90">
            <v>94.135703730000003</v>
          </cell>
          <cell r="AA90">
            <v>78.1830882</v>
          </cell>
        </row>
        <row r="91">
          <cell r="J91">
            <v>1377.2</v>
          </cell>
          <cell r="M91">
            <v>1.71936</v>
          </cell>
          <cell r="N91">
            <v>5.1799900000000001</v>
          </cell>
          <cell r="Z91">
            <v>95.855063729999998</v>
          </cell>
          <cell r="AA91">
            <v>83.363078200000004</v>
          </cell>
        </row>
        <row r="92">
          <cell r="J92">
            <v>1511.84</v>
          </cell>
          <cell r="M92">
            <v>1.4954700000000001</v>
          </cell>
          <cell r="N92">
            <v>5.3907400000000001</v>
          </cell>
          <cell r="Z92">
            <v>97.350533729999995</v>
          </cell>
          <cell r="AA92">
            <v>88.753818199999998</v>
          </cell>
        </row>
        <row r="93">
          <cell r="J93">
            <v>1659.64</v>
          </cell>
          <cell r="M93">
            <v>1.35107</v>
          </cell>
          <cell r="N93">
            <v>5.5209799999999998</v>
          </cell>
          <cell r="Z93">
            <v>98.701603729999988</v>
          </cell>
          <cell r="AA93">
            <v>94.274798199999992</v>
          </cell>
        </row>
        <row r="94">
          <cell r="J94">
            <v>1821.89</v>
          </cell>
          <cell r="M94">
            <v>1.2983800000000001</v>
          </cell>
          <cell r="N94">
            <v>5.7252099999999997</v>
          </cell>
          <cell r="Z94">
            <v>99.999983729999983</v>
          </cell>
          <cell r="AA94">
            <v>100.0000082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FED7A-8917-4C2A-95CD-68A9B877D721}">
  <dimension ref="J1:AH94"/>
  <sheetViews>
    <sheetView tabSelected="1" workbookViewId="0">
      <selection activeCell="K57" sqref="K57"/>
    </sheetView>
  </sheetViews>
  <sheetFormatPr defaultColWidth="12.44140625" defaultRowHeight="15.6" x14ac:dyDescent="0.3"/>
  <cols>
    <col min="1" max="15" width="12.44140625" style="1"/>
    <col min="16" max="16" width="20.33203125" style="1" customWidth="1"/>
    <col min="17" max="17" width="13.5546875" style="1" bestFit="1" customWidth="1"/>
    <col min="18" max="18" width="12.21875" style="1" bestFit="1" customWidth="1"/>
    <col min="19" max="20" width="13" style="1" bestFit="1" customWidth="1"/>
    <col min="21" max="21" width="13" style="1" customWidth="1"/>
    <col min="22" max="16384" width="12.44140625" style="1"/>
  </cols>
  <sheetData>
    <row r="1" spans="10:27" x14ac:dyDescent="0.3">
      <c r="K1" s="2" t="s">
        <v>0</v>
      </c>
      <c r="L1" s="2"/>
      <c r="M1" s="2"/>
      <c r="N1" s="2"/>
      <c r="X1" s="2" t="s">
        <v>0</v>
      </c>
      <c r="Y1" s="2"/>
      <c r="Z1" s="2"/>
      <c r="AA1" s="2"/>
    </row>
    <row r="2" spans="10:27" x14ac:dyDescent="0.3">
      <c r="J2" s="1" t="s">
        <v>1</v>
      </c>
      <c r="K2" s="1" t="s">
        <v>2</v>
      </c>
      <c r="L2" s="1" t="s">
        <v>3</v>
      </c>
      <c r="M2" s="1" t="s">
        <v>4</v>
      </c>
      <c r="N2" s="1" t="s">
        <v>5</v>
      </c>
      <c r="P2" s="1" t="s">
        <v>6</v>
      </c>
      <c r="Q2" s="1" t="s">
        <v>2</v>
      </c>
      <c r="R2" s="1" t="s">
        <v>3</v>
      </c>
      <c r="S2" s="1" t="s">
        <v>4</v>
      </c>
      <c r="T2" s="1" t="s">
        <v>5</v>
      </c>
      <c r="U2" s="1" t="s">
        <v>7</v>
      </c>
      <c r="W2" s="1" t="s">
        <v>1</v>
      </c>
      <c r="X2" s="1" t="s">
        <v>2</v>
      </c>
      <c r="Y2" s="1" t="s">
        <v>3</v>
      </c>
      <c r="Z2" s="1" t="s">
        <v>4</v>
      </c>
      <c r="AA2" s="1" t="s">
        <v>5</v>
      </c>
    </row>
    <row r="3" spans="10:27" x14ac:dyDescent="0.3">
      <c r="J3" s="1">
        <v>0.37519799999999998</v>
      </c>
      <c r="K3" s="1">
        <v>7.8548000000000007E-2</v>
      </c>
      <c r="L3" s="1">
        <v>0.118603</v>
      </c>
      <c r="M3" s="1">
        <v>8.6295299999999998E-3</v>
      </c>
      <c r="N3" s="1">
        <v>1.3221800000000001E-2</v>
      </c>
      <c r="P3" s="1" t="s">
        <v>8</v>
      </c>
      <c r="Q3" s="1">
        <v>0.37519799999999998</v>
      </c>
      <c r="R3" s="1">
        <v>0.37519799999999998</v>
      </c>
      <c r="S3" s="1">
        <v>0.37519799999999998</v>
      </c>
      <c r="T3" s="1">
        <v>0.37519799999999998</v>
      </c>
      <c r="W3" s="1">
        <v>0.37519799999999998</v>
      </c>
      <c r="X3" s="1">
        <v>7.8548000000000007E-2</v>
      </c>
      <c r="Y3" s="1">
        <v>0.118603</v>
      </c>
      <c r="Z3" s="1">
        <v>8.6295299999999998E-3</v>
      </c>
      <c r="AA3" s="1">
        <v>1.3221800000000001E-2</v>
      </c>
    </row>
    <row r="4" spans="10:27" x14ac:dyDescent="0.3">
      <c r="J4" s="1">
        <v>0.41187800000000002</v>
      </c>
      <c r="K4" s="1">
        <v>0.139325</v>
      </c>
      <c r="L4" s="1">
        <v>0.21121200000000001</v>
      </c>
      <c r="M4" s="1">
        <v>1.53954E-2</v>
      </c>
      <c r="N4" s="1">
        <v>2.3433300000000001E-2</v>
      </c>
      <c r="P4" s="1" t="s">
        <v>9</v>
      </c>
      <c r="Q4" s="1">
        <v>2000</v>
      </c>
      <c r="R4" s="1">
        <v>2000</v>
      </c>
      <c r="S4" s="1">
        <v>2000</v>
      </c>
      <c r="T4" s="1">
        <v>2000</v>
      </c>
      <c r="W4" s="1">
        <v>0.41187800000000002</v>
      </c>
      <c r="X4" s="1">
        <f>+X3+K4</f>
        <v>0.21787300000000001</v>
      </c>
      <c r="Y4" s="1">
        <f t="shared" ref="Y4:AA19" si="0">+Y3+L4</f>
        <v>0.32981500000000002</v>
      </c>
      <c r="Z4" s="1">
        <f t="shared" si="0"/>
        <v>2.402493E-2</v>
      </c>
      <c r="AA4" s="1">
        <f t="shared" si="0"/>
        <v>3.6655100000000003E-2</v>
      </c>
    </row>
    <row r="5" spans="10:27" x14ac:dyDescent="0.3">
      <c r="J5" s="1">
        <v>0.45214500000000002</v>
      </c>
      <c r="K5" s="1">
        <v>0.203041</v>
      </c>
      <c r="L5" s="1">
        <v>0.31023099999999998</v>
      </c>
      <c r="M5" s="1">
        <v>2.25734E-2</v>
      </c>
      <c r="N5" s="1">
        <v>3.4447100000000001E-2</v>
      </c>
      <c r="P5" s="1" t="s">
        <v>10</v>
      </c>
      <c r="Q5" s="1">
        <v>100</v>
      </c>
      <c r="R5" s="1">
        <v>100</v>
      </c>
      <c r="S5" s="1">
        <v>100</v>
      </c>
      <c r="T5" s="1">
        <v>100</v>
      </c>
      <c r="W5" s="1">
        <v>0.45214500000000002</v>
      </c>
      <c r="X5" s="1">
        <f t="shared" ref="X5:AA20" si="1">+X4+K5</f>
        <v>0.42091400000000001</v>
      </c>
      <c r="Y5" s="1">
        <f t="shared" si="0"/>
        <v>0.640046</v>
      </c>
      <c r="Z5" s="1">
        <f t="shared" si="0"/>
        <v>4.659833E-2</v>
      </c>
      <c r="AA5" s="1">
        <f t="shared" si="0"/>
        <v>7.1102200000000004E-2</v>
      </c>
    </row>
    <row r="6" spans="10:27" x14ac:dyDescent="0.3">
      <c r="J6" s="1">
        <v>0.49634699999999998</v>
      </c>
      <c r="K6" s="1">
        <v>0.284383</v>
      </c>
      <c r="L6" s="1">
        <v>0.439139</v>
      </c>
      <c r="M6" s="1">
        <v>3.1769899999999997E-2</v>
      </c>
      <c r="N6" s="1">
        <v>4.9034800000000003E-2</v>
      </c>
      <c r="P6" s="1" t="s">
        <v>11</v>
      </c>
      <c r="Q6" s="3">
        <v>165.78299999999999</v>
      </c>
      <c r="R6" s="3">
        <v>15.672000000000001</v>
      </c>
      <c r="S6" s="3">
        <v>505.66399999999999</v>
      </c>
      <c r="T6" s="3">
        <v>761.21</v>
      </c>
      <c r="U6" s="3">
        <v>2000</v>
      </c>
      <c r="W6" s="1">
        <v>0.49634699999999998</v>
      </c>
      <c r="X6" s="1">
        <f t="shared" si="1"/>
        <v>0.70529700000000006</v>
      </c>
      <c r="Y6" s="1">
        <f t="shared" si="0"/>
        <v>1.0791850000000001</v>
      </c>
      <c r="Z6" s="1">
        <f t="shared" si="0"/>
        <v>7.8368229999999997E-2</v>
      </c>
      <c r="AA6" s="1">
        <f t="shared" si="0"/>
        <v>0.12013700000000001</v>
      </c>
    </row>
    <row r="7" spans="10:27" x14ac:dyDescent="0.3">
      <c r="J7" s="1">
        <v>0.54487200000000002</v>
      </c>
      <c r="K7" s="1">
        <v>0.34565000000000001</v>
      </c>
      <c r="L7" s="1">
        <v>0.54110899999999995</v>
      </c>
      <c r="M7" s="1">
        <v>3.8747799999999999E-2</v>
      </c>
      <c r="N7" s="1">
        <v>6.1190700000000001E-2</v>
      </c>
      <c r="P7" s="1" t="s">
        <v>12</v>
      </c>
      <c r="Q7" s="3">
        <v>88.241799999999998</v>
      </c>
      <c r="R7" s="3">
        <v>11.206799999999999</v>
      </c>
      <c r="S7" s="3">
        <v>406.96499999999997</v>
      </c>
      <c r="T7" s="3">
        <v>717.12099999999998</v>
      </c>
      <c r="U7" s="3"/>
      <c r="W7" s="1">
        <v>0.54487200000000002</v>
      </c>
      <c r="X7" s="1">
        <f t="shared" si="1"/>
        <v>1.0509470000000001</v>
      </c>
      <c r="Y7" s="1">
        <f t="shared" si="0"/>
        <v>1.6202939999999999</v>
      </c>
      <c r="Z7" s="1">
        <f t="shared" si="0"/>
        <v>0.11711603</v>
      </c>
      <c r="AA7" s="1">
        <f t="shared" si="0"/>
        <v>0.18132770000000001</v>
      </c>
    </row>
    <row r="8" spans="10:27" x14ac:dyDescent="0.3">
      <c r="J8" s="1">
        <v>0.59814000000000001</v>
      </c>
      <c r="K8" s="1">
        <v>0.39209300000000002</v>
      </c>
      <c r="L8" s="1">
        <v>0.62581200000000003</v>
      </c>
      <c r="M8" s="1">
        <v>4.4311900000000001E-2</v>
      </c>
      <c r="N8" s="1">
        <v>7.1773400000000001E-2</v>
      </c>
      <c r="P8" s="1" t="s">
        <v>13</v>
      </c>
      <c r="Q8" s="3">
        <v>1.87873</v>
      </c>
      <c r="R8" s="3">
        <v>1.3984399999999999</v>
      </c>
      <c r="S8" s="3">
        <v>1.2425200000000001</v>
      </c>
      <c r="T8" s="3">
        <v>1.06148</v>
      </c>
      <c r="U8" s="3"/>
      <c r="W8" s="1">
        <v>0.59814000000000001</v>
      </c>
      <c r="X8" s="1">
        <f t="shared" si="1"/>
        <v>1.4430400000000001</v>
      </c>
      <c r="Y8" s="1">
        <f t="shared" si="0"/>
        <v>2.2461060000000002</v>
      </c>
      <c r="Z8" s="1">
        <f t="shared" si="0"/>
        <v>0.16142793</v>
      </c>
      <c r="AA8" s="1">
        <f t="shared" si="0"/>
        <v>0.25310110000000002</v>
      </c>
    </row>
    <row r="9" spans="10:27" x14ac:dyDescent="0.3">
      <c r="J9" s="1">
        <v>0.65661499999999995</v>
      </c>
      <c r="K9" s="1">
        <v>0.42686499999999999</v>
      </c>
      <c r="L9" s="1">
        <v>0.69730599999999998</v>
      </c>
      <c r="M9" s="1">
        <v>4.8746299999999999E-2</v>
      </c>
      <c r="N9" s="1">
        <v>8.1447199999999997E-2</v>
      </c>
      <c r="P9" s="1" t="s">
        <v>14</v>
      </c>
      <c r="Q9" s="3">
        <v>390.96100000000001</v>
      </c>
      <c r="R9" s="3">
        <v>13.6092</v>
      </c>
      <c r="S9" s="3">
        <v>623.26900000000001</v>
      </c>
      <c r="T9" s="3">
        <v>1908.87</v>
      </c>
      <c r="U9" s="3"/>
      <c r="W9" s="1">
        <v>0.65661499999999995</v>
      </c>
      <c r="X9" s="1">
        <f t="shared" si="1"/>
        <v>1.8699050000000002</v>
      </c>
      <c r="Y9" s="1">
        <f t="shared" si="0"/>
        <v>2.9434120000000004</v>
      </c>
      <c r="Z9" s="1">
        <f t="shared" si="0"/>
        <v>0.21017422999999999</v>
      </c>
      <c r="AA9" s="1">
        <f t="shared" si="0"/>
        <v>0.33454830000000002</v>
      </c>
    </row>
    <row r="10" spans="10:27" x14ac:dyDescent="0.3">
      <c r="J10" s="1">
        <v>0.72080699999999998</v>
      </c>
      <c r="K10" s="1">
        <v>0.453712</v>
      </c>
      <c r="L10" s="1">
        <v>0.76151100000000005</v>
      </c>
      <c r="M10" s="1">
        <v>5.2442799999999998E-2</v>
      </c>
      <c r="N10" s="1">
        <v>9.0969800000000003E-2</v>
      </c>
      <c r="P10" s="1" t="s">
        <v>15</v>
      </c>
      <c r="Q10" s="3">
        <v>186.501</v>
      </c>
      <c r="R10" s="3">
        <v>18.662700000000001</v>
      </c>
      <c r="S10" s="3">
        <v>452.19099999999997</v>
      </c>
      <c r="T10" s="3">
        <v>632.721</v>
      </c>
      <c r="U10" s="3"/>
      <c r="W10" s="1">
        <v>0.72080699999999998</v>
      </c>
      <c r="X10" s="1">
        <f t="shared" si="1"/>
        <v>2.323617</v>
      </c>
      <c r="Y10" s="1">
        <f t="shared" si="0"/>
        <v>3.7049230000000004</v>
      </c>
      <c r="Z10" s="1">
        <f t="shared" si="0"/>
        <v>0.26261702999999997</v>
      </c>
      <c r="AA10" s="1">
        <f t="shared" si="0"/>
        <v>0.42551810000000001</v>
      </c>
    </row>
    <row r="11" spans="10:27" x14ac:dyDescent="0.3">
      <c r="J11" s="1">
        <v>0.79127499999999995</v>
      </c>
      <c r="K11" s="1">
        <v>0.46584900000000001</v>
      </c>
      <c r="L11" s="1">
        <v>0.806419</v>
      </c>
      <c r="M11" s="1">
        <v>5.4447299999999997E-2</v>
      </c>
      <c r="N11" s="1">
        <v>9.93671E-2</v>
      </c>
      <c r="P11" s="1" t="s">
        <v>16</v>
      </c>
      <c r="Q11" s="3">
        <v>34782.6</v>
      </c>
      <c r="R11" s="3">
        <v>348.29500000000002</v>
      </c>
      <c r="S11" s="3">
        <v>204476</v>
      </c>
      <c r="T11" s="3">
        <v>400336</v>
      </c>
      <c r="U11" s="3"/>
      <c r="W11" s="1">
        <v>0.79127499999999995</v>
      </c>
      <c r="X11" s="1">
        <f t="shared" si="1"/>
        <v>2.789466</v>
      </c>
      <c r="Y11" s="1">
        <f t="shared" si="0"/>
        <v>4.5113420000000009</v>
      </c>
      <c r="Z11" s="1">
        <f t="shared" si="0"/>
        <v>0.31706432999999995</v>
      </c>
      <c r="AA11" s="1">
        <f t="shared" si="0"/>
        <v>0.52488520000000005</v>
      </c>
    </row>
    <row r="12" spans="10:27" x14ac:dyDescent="0.3">
      <c r="J12" s="1">
        <v>0.86863199999999996</v>
      </c>
      <c r="K12" s="1">
        <v>0.46148899999999998</v>
      </c>
      <c r="L12" s="1">
        <v>0.83065100000000003</v>
      </c>
      <c r="M12" s="1">
        <v>5.4773500000000003E-2</v>
      </c>
      <c r="N12" s="1">
        <v>0.106349</v>
      </c>
      <c r="P12" s="1" t="s">
        <v>17</v>
      </c>
      <c r="Q12" s="3">
        <v>112.497</v>
      </c>
      <c r="R12" s="3">
        <v>119.083</v>
      </c>
      <c r="S12" s="3">
        <v>89.425200000000004</v>
      </c>
      <c r="T12" s="3">
        <v>83.120500000000007</v>
      </c>
      <c r="U12" s="3"/>
      <c r="W12" s="1">
        <v>0.86863199999999996</v>
      </c>
      <c r="X12" s="1">
        <f t="shared" si="1"/>
        <v>3.2509549999999998</v>
      </c>
      <c r="Y12" s="1">
        <f t="shared" si="0"/>
        <v>5.3419930000000004</v>
      </c>
      <c r="Z12" s="1">
        <f t="shared" si="0"/>
        <v>0.37183782999999992</v>
      </c>
      <c r="AA12" s="1">
        <f t="shared" si="0"/>
        <v>0.63123420000000008</v>
      </c>
    </row>
    <row r="13" spans="10:27" x14ac:dyDescent="0.3">
      <c r="J13" s="1">
        <v>0.95355199999999996</v>
      </c>
      <c r="K13" s="1">
        <v>0.444073</v>
      </c>
      <c r="L13" s="1">
        <v>0.83738900000000005</v>
      </c>
      <c r="M13" s="1">
        <v>5.37563E-2</v>
      </c>
      <c r="N13" s="1">
        <v>0.112426</v>
      </c>
      <c r="P13" s="1" t="s">
        <v>18</v>
      </c>
      <c r="Q13" s="1">
        <v>1.4048</v>
      </c>
      <c r="R13" s="1">
        <v>3.4975700000000001</v>
      </c>
      <c r="S13" s="1">
        <v>1.04145</v>
      </c>
      <c r="T13" s="1">
        <v>0.299479</v>
      </c>
      <c r="W13" s="1">
        <v>0.95355199999999996</v>
      </c>
      <c r="X13" s="1">
        <f t="shared" si="1"/>
        <v>3.6950279999999998</v>
      </c>
      <c r="Y13" s="1">
        <f t="shared" si="0"/>
        <v>6.1793820000000004</v>
      </c>
      <c r="Z13" s="1">
        <f t="shared" si="0"/>
        <v>0.4255941299999999</v>
      </c>
      <c r="AA13" s="1">
        <f t="shared" si="0"/>
        <v>0.7436602000000001</v>
      </c>
    </row>
    <row r="14" spans="10:27" x14ac:dyDescent="0.3">
      <c r="J14" s="1">
        <v>1.04677</v>
      </c>
      <c r="K14" s="1">
        <v>0.41768100000000002</v>
      </c>
      <c r="L14" s="1">
        <v>0.83089800000000003</v>
      </c>
      <c r="M14" s="1">
        <v>5.1772800000000001E-2</v>
      </c>
      <c r="N14" s="1">
        <v>0.118188</v>
      </c>
      <c r="P14" s="1" t="s">
        <v>19</v>
      </c>
      <c r="Q14" s="1">
        <v>1.3672599999999999</v>
      </c>
      <c r="R14" s="1">
        <v>15.09</v>
      </c>
      <c r="S14" s="1">
        <v>0.55357500000000004</v>
      </c>
      <c r="T14" s="1">
        <v>-1.25881</v>
      </c>
      <c r="W14" s="1">
        <v>1.04677</v>
      </c>
      <c r="X14" s="1">
        <f t="shared" si="1"/>
        <v>4.1127089999999997</v>
      </c>
      <c r="Y14" s="1">
        <f t="shared" si="0"/>
        <v>7.0102800000000007</v>
      </c>
      <c r="Z14" s="1">
        <f t="shared" si="0"/>
        <v>0.47736692999999991</v>
      </c>
      <c r="AA14" s="1">
        <f t="shared" si="0"/>
        <v>0.86184820000000006</v>
      </c>
    </row>
    <row r="15" spans="10:27" x14ac:dyDescent="0.3">
      <c r="J15" s="1">
        <v>1.1491100000000001</v>
      </c>
      <c r="K15" s="1">
        <v>0.38703300000000002</v>
      </c>
      <c r="L15" s="1">
        <v>0.81572999999999996</v>
      </c>
      <c r="M15" s="1">
        <v>4.92024E-2</v>
      </c>
      <c r="N15" s="1">
        <v>0.12422800000000001</v>
      </c>
      <c r="P15" s="4" t="s">
        <v>20</v>
      </c>
      <c r="Q15" s="3">
        <v>2.75</v>
      </c>
      <c r="R15" s="3">
        <v>0.5</v>
      </c>
      <c r="S15" s="3">
        <v>1.36</v>
      </c>
      <c r="T15" s="3">
        <v>2</v>
      </c>
      <c r="U15" s="3">
        <v>1.5</v>
      </c>
      <c r="W15" s="1">
        <v>1.1491100000000001</v>
      </c>
      <c r="X15" s="1">
        <f t="shared" si="1"/>
        <v>4.4997419999999995</v>
      </c>
      <c r="Y15" s="1">
        <f t="shared" si="0"/>
        <v>7.826010000000001</v>
      </c>
      <c r="Z15" s="1">
        <f t="shared" si="0"/>
        <v>0.52656932999999995</v>
      </c>
      <c r="AA15" s="1">
        <f t="shared" si="0"/>
        <v>0.98607620000000007</v>
      </c>
    </row>
    <row r="16" spans="10:27" x14ac:dyDescent="0.3">
      <c r="J16" s="1">
        <v>1.26145</v>
      </c>
      <c r="K16" s="1">
        <v>0.35141</v>
      </c>
      <c r="L16" s="1">
        <v>0.79016799999999998</v>
      </c>
      <c r="M16" s="1">
        <v>4.6011900000000001E-2</v>
      </c>
      <c r="N16" s="1">
        <v>0.13017999999999999</v>
      </c>
      <c r="P16" s="1" t="s">
        <v>21</v>
      </c>
      <c r="Q16" s="1">
        <f>4/3*(3.1416)*(Q6/(2*10000))^3</f>
        <v>2.3857208214766889E-6</v>
      </c>
      <c r="R16" s="1">
        <f t="shared" ref="R16:T16" si="2">4/3*(3.1416)*(R6/(2*10000))^3</f>
        <v>2.0154540761929733E-9</v>
      </c>
      <c r="S16" s="1">
        <f t="shared" si="2"/>
        <v>6.7699544277082053E-5</v>
      </c>
      <c r="T16" s="1">
        <f t="shared" si="2"/>
        <v>2.3094740821868223E-4</v>
      </c>
      <c r="U16" s="1">
        <f>4/3*(3.1416)*(U6/(2*10000))^3</f>
        <v>4.1888000000000003E-3</v>
      </c>
      <c r="W16" s="1">
        <v>1.26145</v>
      </c>
      <c r="X16" s="1">
        <f t="shared" si="1"/>
        <v>4.851151999999999</v>
      </c>
      <c r="Y16" s="1">
        <f t="shared" si="0"/>
        <v>8.6161780000000014</v>
      </c>
      <c r="Z16" s="1">
        <f t="shared" si="0"/>
        <v>0.57258122999999994</v>
      </c>
      <c r="AA16" s="1">
        <f t="shared" si="0"/>
        <v>1.1162562</v>
      </c>
    </row>
    <row r="17" spans="10:33" x14ac:dyDescent="0.3">
      <c r="J17" s="1">
        <v>1.3847700000000001</v>
      </c>
      <c r="K17" s="1">
        <v>0.31503500000000001</v>
      </c>
      <c r="L17" s="1">
        <v>0.75974600000000003</v>
      </c>
      <c r="M17" s="1">
        <v>4.2784099999999999E-2</v>
      </c>
      <c r="N17" s="1">
        <v>0.136378</v>
      </c>
      <c r="P17" s="1" t="s">
        <v>22</v>
      </c>
      <c r="Q17" s="1">
        <f>+Q16*Q15</f>
        <v>6.560732259060894E-6</v>
      </c>
      <c r="R17" s="1">
        <f t="shared" ref="R17:T17" si="3">+R16*R15</f>
        <v>1.0077270380964866E-9</v>
      </c>
      <c r="S17" s="1">
        <f t="shared" si="3"/>
        <v>9.2071380216831604E-5</v>
      </c>
      <c r="T17" s="1">
        <f t="shared" si="3"/>
        <v>4.6189481643736446E-4</v>
      </c>
      <c r="U17" s="1">
        <f>+U16*U15</f>
        <v>6.2832000000000009E-3</v>
      </c>
      <c r="W17" s="1">
        <v>1.3847700000000001</v>
      </c>
      <c r="X17" s="1">
        <f t="shared" si="1"/>
        <v>5.166186999999999</v>
      </c>
      <c r="Y17" s="1">
        <f t="shared" si="0"/>
        <v>9.3759240000000013</v>
      </c>
      <c r="Z17" s="1">
        <f t="shared" si="0"/>
        <v>0.61536532999999993</v>
      </c>
      <c r="AA17" s="1">
        <f t="shared" si="0"/>
        <v>1.2526342000000001</v>
      </c>
    </row>
    <row r="18" spans="10:33" x14ac:dyDescent="0.3">
      <c r="J18" s="1">
        <v>1.5201499999999999</v>
      </c>
      <c r="K18" s="1">
        <v>0.28140300000000001</v>
      </c>
      <c r="L18" s="1">
        <v>0.72871200000000003</v>
      </c>
      <c r="M18" s="1">
        <v>3.9924800000000003E-2</v>
      </c>
      <c r="N18" s="1">
        <v>0.14321200000000001</v>
      </c>
      <c r="P18" s="1" t="s">
        <v>23</v>
      </c>
      <c r="Q18" s="1">
        <f>1/Q17</f>
        <v>152422.01030516377</v>
      </c>
      <c r="R18" s="1">
        <f t="shared" ref="R18:U18" si="4">1/R17</f>
        <v>992332211.19968915</v>
      </c>
      <c r="S18" s="1">
        <f t="shared" si="4"/>
        <v>10861.138365091974</v>
      </c>
      <c r="T18" s="1">
        <f t="shared" si="4"/>
        <v>2164.995069035605</v>
      </c>
      <c r="U18" s="1">
        <f t="shared" si="4"/>
        <v>159.15457091927678</v>
      </c>
      <c r="W18" s="1">
        <v>1.5201499999999999</v>
      </c>
      <c r="X18" s="1">
        <f t="shared" si="1"/>
        <v>5.447589999999999</v>
      </c>
      <c r="Y18" s="1">
        <f t="shared" si="0"/>
        <v>10.104636000000001</v>
      </c>
      <c r="Z18" s="1">
        <f t="shared" si="0"/>
        <v>0.65529012999999992</v>
      </c>
      <c r="AA18" s="1">
        <f t="shared" si="0"/>
        <v>1.3958462000000003</v>
      </c>
    </row>
    <row r="19" spans="10:33" x14ac:dyDescent="0.3">
      <c r="J19" s="1">
        <v>1.66876</v>
      </c>
      <c r="K19" s="1">
        <v>0.25590099999999999</v>
      </c>
      <c r="L19" s="1">
        <v>0.705901</v>
      </c>
      <c r="M19" s="1">
        <v>3.8139800000000001E-2</v>
      </c>
      <c r="N19" s="1">
        <v>0.15154599999999999</v>
      </c>
      <c r="P19" s="1" t="s">
        <v>24</v>
      </c>
      <c r="Q19" s="1">
        <f>4*(3.1416)*(Q6/(2*1000000))^2</f>
        <v>8.6343744104402402E-8</v>
      </c>
      <c r="R19" s="1">
        <f t="shared" ref="R19:U19" si="5">4*(3.1416)*(R6/(2*1000000))^2</f>
        <v>7.7161335229440021E-10</v>
      </c>
      <c r="S19" s="1">
        <f t="shared" si="5"/>
        <v>8.0329480774287342E-7</v>
      </c>
      <c r="T19" s="1">
        <f t="shared" si="5"/>
        <v>1.82037079033656E-6</v>
      </c>
      <c r="U19" s="1">
        <f t="shared" si="5"/>
        <v>1.2566399999999999E-5</v>
      </c>
      <c r="W19" s="1">
        <v>1.66876</v>
      </c>
      <c r="X19" s="1">
        <f t="shared" si="1"/>
        <v>5.7034909999999988</v>
      </c>
      <c r="Y19" s="1">
        <f t="shared" si="0"/>
        <v>10.810537000000002</v>
      </c>
      <c r="Z19" s="1">
        <f t="shared" si="0"/>
        <v>0.69342992999999997</v>
      </c>
      <c r="AA19" s="1">
        <f t="shared" si="0"/>
        <v>1.5473922000000002</v>
      </c>
    </row>
    <row r="20" spans="10:33" x14ac:dyDescent="0.3">
      <c r="J20" s="1">
        <v>1.8319000000000001</v>
      </c>
      <c r="K20" s="1">
        <v>0.238623</v>
      </c>
      <c r="L20" s="1">
        <v>0.69190099999999999</v>
      </c>
      <c r="M20" s="1">
        <v>3.7426599999999997E-2</v>
      </c>
      <c r="N20" s="1">
        <v>0.161359</v>
      </c>
      <c r="P20" s="1" t="s">
        <v>25</v>
      </c>
      <c r="Q20" s="1">
        <f>+Q19*Q18</f>
        <v>1.3160687053667646E-2</v>
      </c>
      <c r="R20" s="1">
        <f t="shared" ref="R20:U20" si="6">+R19*R18</f>
        <v>0.76569678407350694</v>
      </c>
      <c r="S20" s="1">
        <f t="shared" si="6"/>
        <v>8.7246960548553049E-3</v>
      </c>
      <c r="T20" s="1">
        <f t="shared" si="6"/>
        <v>3.9410937848950991E-3</v>
      </c>
      <c r="U20" s="1">
        <f t="shared" si="6"/>
        <v>1.9999999999999996E-3</v>
      </c>
      <c r="W20" s="1">
        <v>1.8319000000000001</v>
      </c>
      <c r="X20" s="1">
        <f t="shared" si="1"/>
        <v>5.9421139999999983</v>
      </c>
      <c r="Y20" s="1">
        <f t="shared" si="1"/>
        <v>11.502438000000001</v>
      </c>
      <c r="Z20" s="1">
        <f t="shared" si="1"/>
        <v>0.73085652999999995</v>
      </c>
      <c r="AA20" s="1">
        <f t="shared" si="1"/>
        <v>1.7087512000000002</v>
      </c>
    </row>
    <row r="21" spans="10:33" x14ac:dyDescent="0.3">
      <c r="J21" s="1">
        <v>2.0110000000000001</v>
      </c>
      <c r="K21" s="1">
        <v>0.22991500000000001</v>
      </c>
      <c r="L21" s="1">
        <v>0.69043200000000005</v>
      </c>
      <c r="M21" s="1">
        <v>3.8089100000000001E-2</v>
      </c>
      <c r="N21" s="1">
        <v>0.17263400000000001</v>
      </c>
      <c r="W21" s="1">
        <v>2.0110000000000001</v>
      </c>
      <c r="X21" s="1">
        <f t="shared" ref="X21:AA36" si="7">+X20+K21</f>
        <v>6.1720289999999984</v>
      </c>
      <c r="Y21" s="1">
        <f t="shared" si="7"/>
        <v>12.192870000000001</v>
      </c>
      <c r="Z21" s="1">
        <f t="shared" si="7"/>
        <v>0.76894562999999994</v>
      </c>
      <c r="AA21" s="1">
        <f t="shared" si="7"/>
        <v>1.8813852000000002</v>
      </c>
    </row>
    <row r="22" spans="10:33" x14ac:dyDescent="0.3">
      <c r="J22" s="1">
        <v>2.2075999999999998</v>
      </c>
      <c r="K22" s="1">
        <v>0.22978699999999999</v>
      </c>
      <c r="L22" s="1">
        <v>0.70408700000000002</v>
      </c>
      <c r="M22" s="1">
        <v>4.0308499999999997E-2</v>
      </c>
      <c r="N22" s="1">
        <v>0.18549299999999999</v>
      </c>
      <c r="W22" s="1">
        <v>2.2075999999999998</v>
      </c>
      <c r="X22" s="1">
        <f t="shared" si="7"/>
        <v>6.4018159999999984</v>
      </c>
      <c r="Y22" s="1">
        <f t="shared" si="7"/>
        <v>12.896957</v>
      </c>
      <c r="Z22" s="1">
        <f t="shared" si="7"/>
        <v>0.8092541299999999</v>
      </c>
      <c r="AA22" s="1">
        <f t="shared" si="7"/>
        <v>2.0668782000000001</v>
      </c>
    </row>
    <row r="23" spans="10:33" x14ac:dyDescent="0.3">
      <c r="J23" s="1">
        <v>2.4234200000000001</v>
      </c>
      <c r="K23" s="1">
        <v>0.239236</v>
      </c>
      <c r="L23" s="1">
        <v>0.73836500000000005</v>
      </c>
      <c r="M23" s="1">
        <v>4.4459699999999998E-2</v>
      </c>
      <c r="N23" s="1">
        <v>0.20052900000000001</v>
      </c>
      <c r="W23" s="1">
        <v>2.4234200000000001</v>
      </c>
      <c r="X23" s="1">
        <f t="shared" si="7"/>
        <v>6.6410519999999984</v>
      </c>
      <c r="Y23" s="1">
        <f t="shared" si="7"/>
        <v>13.635322</v>
      </c>
      <c r="Z23" s="1">
        <f t="shared" si="7"/>
        <v>0.8537138299999999</v>
      </c>
      <c r="AA23" s="1">
        <f t="shared" si="7"/>
        <v>2.2674072000000001</v>
      </c>
    </row>
    <row r="24" spans="10:33" x14ac:dyDescent="0.3">
      <c r="J24" s="1">
        <v>2.6603300000000001</v>
      </c>
      <c r="K24" s="1">
        <v>0.25891700000000001</v>
      </c>
      <c r="L24" s="1">
        <v>0.79650299999999996</v>
      </c>
      <c r="M24" s="1">
        <v>5.0613900000000003E-2</v>
      </c>
      <c r="N24" s="1">
        <v>0.21835599999999999</v>
      </c>
      <c r="W24" s="1">
        <v>2.6603300000000001</v>
      </c>
      <c r="X24" s="1">
        <f t="shared" si="7"/>
        <v>6.8999689999999987</v>
      </c>
      <c r="Y24" s="1">
        <f t="shared" si="7"/>
        <v>14.431825</v>
      </c>
      <c r="Z24" s="1">
        <f t="shared" si="7"/>
        <v>0.90432772999999989</v>
      </c>
      <c r="AA24" s="1">
        <f t="shared" si="7"/>
        <v>2.4857632000000001</v>
      </c>
    </row>
    <row r="25" spans="10:33" x14ac:dyDescent="0.3">
      <c r="J25" s="1">
        <v>2.92042</v>
      </c>
      <c r="K25" s="1">
        <v>0.287881</v>
      </c>
      <c r="L25" s="1">
        <v>0.88161299999999998</v>
      </c>
      <c r="M25" s="1">
        <v>5.8799400000000002E-2</v>
      </c>
      <c r="N25" s="1">
        <v>0.239148</v>
      </c>
      <c r="W25" s="1">
        <v>2.92042</v>
      </c>
      <c r="X25" s="1">
        <f t="shared" si="7"/>
        <v>7.1878499999999983</v>
      </c>
      <c r="Y25" s="1">
        <f t="shared" si="7"/>
        <v>15.313438</v>
      </c>
      <c r="Z25" s="1">
        <f t="shared" si="7"/>
        <v>0.96312712999999994</v>
      </c>
      <c r="AA25" s="1">
        <f t="shared" si="7"/>
        <v>2.7249112000000002</v>
      </c>
    </row>
    <row r="26" spans="10:33" x14ac:dyDescent="0.3">
      <c r="J26" s="1">
        <v>3.2059199999999999</v>
      </c>
      <c r="K26" s="1">
        <v>0.32486199999999998</v>
      </c>
      <c r="L26" s="1">
        <v>0.99627299999999996</v>
      </c>
      <c r="M26" s="1">
        <v>6.9036E-2</v>
      </c>
      <c r="N26" s="1">
        <v>0.26291799999999999</v>
      </c>
      <c r="W26" s="1">
        <v>3.2059199999999999</v>
      </c>
      <c r="X26" s="1">
        <f t="shared" si="7"/>
        <v>7.5127119999999987</v>
      </c>
      <c r="Y26" s="1">
        <f t="shared" si="7"/>
        <v>16.309711</v>
      </c>
      <c r="Z26" s="1">
        <f t="shared" si="7"/>
        <v>1.03216313</v>
      </c>
      <c r="AA26" s="1">
        <f t="shared" si="7"/>
        <v>2.9878292000000002</v>
      </c>
    </row>
    <row r="27" spans="10:33" x14ac:dyDescent="0.3">
      <c r="J27" s="1">
        <v>3.5193400000000001</v>
      </c>
      <c r="K27" s="1">
        <v>0.367869</v>
      </c>
      <c r="L27" s="1">
        <v>1.1416599999999999</v>
      </c>
      <c r="M27" s="1">
        <v>8.1211699999999998E-2</v>
      </c>
      <c r="N27" s="1">
        <v>0.28964699999999999</v>
      </c>
      <c r="W27" s="1">
        <v>3.5193400000000001</v>
      </c>
      <c r="X27" s="1">
        <f t="shared" si="7"/>
        <v>7.8805809999999985</v>
      </c>
      <c r="Y27" s="1">
        <f t="shared" si="7"/>
        <v>17.451371000000002</v>
      </c>
      <c r="Z27" s="1">
        <f t="shared" si="7"/>
        <v>1.1133748300000001</v>
      </c>
      <c r="AA27" s="1">
        <f t="shared" si="7"/>
        <v>3.2774762000000002</v>
      </c>
      <c r="AC27" s="1" t="s">
        <v>6</v>
      </c>
      <c r="AD27" s="1" t="s">
        <v>2</v>
      </c>
      <c r="AE27" s="1" t="s">
        <v>26</v>
      </c>
      <c r="AF27" s="1" t="s">
        <v>4</v>
      </c>
      <c r="AG27" s="1" t="s">
        <v>5</v>
      </c>
    </row>
    <row r="28" spans="10:33" x14ac:dyDescent="0.3">
      <c r="J28" s="1">
        <v>3.8633999999999999</v>
      </c>
      <c r="K28" s="1">
        <v>0.41673900000000003</v>
      </c>
      <c r="L28" s="1">
        <v>1.31975</v>
      </c>
      <c r="M28" s="1">
        <v>9.52649E-2</v>
      </c>
      <c r="N28" s="1">
        <v>0.31976399999999999</v>
      </c>
      <c r="P28" s="1" t="s">
        <v>27</v>
      </c>
      <c r="Q28" s="1" t="s">
        <v>28</v>
      </c>
      <c r="R28" s="1" t="s">
        <v>28</v>
      </c>
      <c r="S28" s="1" t="s">
        <v>28</v>
      </c>
      <c r="T28" s="1" t="s">
        <v>28</v>
      </c>
      <c r="W28" s="1">
        <v>3.8633999999999999</v>
      </c>
      <c r="X28" s="1">
        <f t="shared" si="7"/>
        <v>8.2973199999999991</v>
      </c>
      <c r="Y28" s="1">
        <f t="shared" si="7"/>
        <v>18.771121000000001</v>
      </c>
      <c r="Z28" s="1">
        <f t="shared" si="7"/>
        <v>1.2086397300000002</v>
      </c>
      <c r="AA28" s="1">
        <f t="shared" si="7"/>
        <v>3.5972402000000003</v>
      </c>
      <c r="AC28" s="1">
        <v>10</v>
      </c>
      <c r="AD28" s="5">
        <v>5.7113899999999997</v>
      </c>
      <c r="AE28" s="5">
        <v>1.6474200000000001</v>
      </c>
      <c r="AF28" s="5">
        <v>32.588099999999997</v>
      </c>
      <c r="AG28" s="5">
        <v>12.766999999999999</v>
      </c>
    </row>
    <row r="29" spans="10:33" x14ac:dyDescent="0.3">
      <c r="J29" s="1">
        <v>4.2411000000000003</v>
      </c>
      <c r="K29" s="1">
        <v>0.47054800000000002</v>
      </c>
      <c r="L29" s="1">
        <v>1.5314000000000001</v>
      </c>
      <c r="M29" s="1">
        <v>0.110971</v>
      </c>
      <c r="N29" s="1">
        <v>0.35329199999999999</v>
      </c>
      <c r="W29" s="1">
        <v>4.2411000000000003</v>
      </c>
      <c r="X29" s="1">
        <f t="shared" si="7"/>
        <v>8.767868</v>
      </c>
      <c r="Y29" s="1">
        <f t="shared" si="7"/>
        <v>20.302521000000002</v>
      </c>
      <c r="Z29" s="1">
        <f t="shared" si="7"/>
        <v>1.3196107300000002</v>
      </c>
      <c r="AA29" s="1">
        <f t="shared" si="7"/>
        <v>3.9505322000000005</v>
      </c>
      <c r="AC29" s="1">
        <v>25</v>
      </c>
      <c r="AD29" s="5">
        <v>24.415299999999998</v>
      </c>
      <c r="AE29" s="5">
        <v>5.8108399999999998</v>
      </c>
      <c r="AF29" s="5">
        <v>119.467</v>
      </c>
      <c r="AG29" s="5">
        <v>95.106499999999997</v>
      </c>
    </row>
    <row r="30" spans="10:33" x14ac:dyDescent="0.3">
      <c r="J30" s="1">
        <v>4.6557199999999996</v>
      </c>
      <c r="K30" s="1">
        <v>0.52789900000000001</v>
      </c>
      <c r="L30" s="1">
        <v>1.7777700000000001</v>
      </c>
      <c r="M30" s="1">
        <v>0.12825900000000001</v>
      </c>
      <c r="N30" s="1">
        <v>0.38957999999999998</v>
      </c>
      <c r="P30" s="1">
        <v>10</v>
      </c>
      <c r="Q30" s="5">
        <v>5.7113899999999997</v>
      </c>
      <c r="R30" s="5">
        <v>1.6474200000000001</v>
      </c>
      <c r="S30" s="5">
        <v>32.588099999999997</v>
      </c>
      <c r="T30" s="5">
        <v>12.766999999999999</v>
      </c>
      <c r="U30" s="5"/>
      <c r="W30" s="1">
        <v>4.6557199999999996</v>
      </c>
      <c r="X30" s="1">
        <f t="shared" si="7"/>
        <v>9.2957669999999997</v>
      </c>
      <c r="Y30" s="1">
        <f t="shared" si="7"/>
        <v>22.080291000000003</v>
      </c>
      <c r="Z30" s="1">
        <f t="shared" si="7"/>
        <v>1.4478697300000003</v>
      </c>
      <c r="AA30" s="1">
        <f t="shared" si="7"/>
        <v>4.3401122000000001</v>
      </c>
      <c r="AC30" s="1">
        <v>50</v>
      </c>
      <c r="AD30" s="5">
        <v>88.241799999999998</v>
      </c>
      <c r="AE30" s="5">
        <v>11.206799999999999</v>
      </c>
      <c r="AF30" s="5">
        <v>406.96499999999997</v>
      </c>
      <c r="AG30" s="5">
        <v>717.12099999999998</v>
      </c>
    </row>
    <row r="31" spans="10:33" x14ac:dyDescent="0.3">
      <c r="J31" s="1">
        <v>5.1108700000000002</v>
      </c>
      <c r="K31" s="1">
        <v>0.58596800000000004</v>
      </c>
      <c r="L31" s="1">
        <v>2.0564399999999998</v>
      </c>
      <c r="M31" s="1">
        <v>0.14685000000000001</v>
      </c>
      <c r="N31" s="1">
        <v>0.42721199999999998</v>
      </c>
      <c r="P31" s="1">
        <v>25</v>
      </c>
      <c r="Q31" s="5">
        <v>24.415299999999998</v>
      </c>
      <c r="R31" s="5">
        <v>5.8108399999999998</v>
      </c>
      <c r="S31" s="5">
        <v>119.467</v>
      </c>
      <c r="T31" s="5">
        <v>95.106499999999997</v>
      </c>
      <c r="U31" s="5"/>
      <c r="W31" s="1">
        <v>5.1108700000000002</v>
      </c>
      <c r="X31" s="1">
        <f t="shared" si="7"/>
        <v>9.881734999999999</v>
      </c>
      <c r="Y31" s="1">
        <f t="shared" si="7"/>
        <v>24.136731000000001</v>
      </c>
      <c r="Z31" s="1">
        <f t="shared" si="7"/>
        <v>1.5947197300000002</v>
      </c>
      <c r="AA31" s="1">
        <f t="shared" si="7"/>
        <v>4.7673242</v>
      </c>
      <c r="AC31" s="1">
        <v>75</v>
      </c>
      <c r="AD31" s="5">
        <v>256.30700000000002</v>
      </c>
      <c r="AE31" s="5">
        <v>18.206900000000001</v>
      </c>
      <c r="AF31" s="5">
        <v>758.06799999999998</v>
      </c>
      <c r="AG31" s="5">
        <v>1297.28</v>
      </c>
    </row>
    <row r="32" spans="10:33" x14ac:dyDescent="0.3">
      <c r="J32" s="1">
        <v>5.6105200000000002</v>
      </c>
      <c r="K32" s="1">
        <v>0.64308299999999996</v>
      </c>
      <c r="L32" s="1">
        <v>2.3637800000000002</v>
      </c>
      <c r="M32" s="1">
        <v>0.166548</v>
      </c>
      <c r="N32" s="1">
        <v>0.46510200000000002</v>
      </c>
      <c r="P32" s="1">
        <v>50</v>
      </c>
      <c r="Q32" s="5">
        <v>88.241799999999998</v>
      </c>
      <c r="R32" s="5">
        <v>11.206799999999999</v>
      </c>
      <c r="S32" s="5">
        <v>406.96499999999997</v>
      </c>
      <c r="T32" s="5">
        <v>717.12099999999998</v>
      </c>
      <c r="U32" s="5"/>
      <c r="W32" s="1">
        <v>5.6105200000000002</v>
      </c>
      <c r="X32" s="1">
        <f t="shared" si="7"/>
        <v>10.524818</v>
      </c>
      <c r="Y32" s="1">
        <f t="shared" si="7"/>
        <v>26.500511000000003</v>
      </c>
      <c r="Z32" s="1">
        <f t="shared" si="7"/>
        <v>1.7612677300000001</v>
      </c>
      <c r="AA32" s="1">
        <f t="shared" si="7"/>
        <v>5.2324261999999999</v>
      </c>
      <c r="AC32" s="1">
        <v>90</v>
      </c>
      <c r="AD32" s="5">
        <v>456.50599999999997</v>
      </c>
      <c r="AE32" s="5">
        <v>29.8691</v>
      </c>
      <c r="AF32" s="5">
        <v>1153.8699999999999</v>
      </c>
      <c r="AG32" s="5">
        <v>1696.26</v>
      </c>
    </row>
    <row r="33" spans="10:34" x14ac:dyDescent="0.3">
      <c r="J33" s="1">
        <v>6.1590199999999999</v>
      </c>
      <c r="K33" s="1">
        <v>0.69915899999999997</v>
      </c>
      <c r="L33" s="1">
        <v>2.6947299999999998</v>
      </c>
      <c r="M33" s="1">
        <v>0.187108</v>
      </c>
      <c r="N33" s="1">
        <v>0.50296399999999997</v>
      </c>
      <c r="P33" s="1">
        <v>75</v>
      </c>
      <c r="Q33" s="5">
        <v>256.30700000000002</v>
      </c>
      <c r="R33" s="5">
        <v>18.206900000000001</v>
      </c>
      <c r="S33" s="5">
        <v>758.06799999999998</v>
      </c>
      <c r="T33" s="5">
        <v>1297.28</v>
      </c>
      <c r="U33" s="5"/>
      <c r="W33" s="1">
        <v>6.1590199999999999</v>
      </c>
      <c r="X33" s="1">
        <f t="shared" si="7"/>
        <v>11.223977</v>
      </c>
      <c r="Y33" s="1">
        <f t="shared" si="7"/>
        <v>29.195241000000003</v>
      </c>
      <c r="Z33" s="1">
        <f t="shared" si="7"/>
        <v>1.9483757300000002</v>
      </c>
      <c r="AA33" s="1">
        <f t="shared" si="7"/>
        <v>5.7353901999999994</v>
      </c>
    </row>
    <row r="34" spans="10:34" x14ac:dyDescent="0.3">
      <c r="J34" s="1">
        <v>6.7611400000000001</v>
      </c>
      <c r="K34" s="1">
        <v>0.75494399999999995</v>
      </c>
      <c r="L34" s="1">
        <v>3.0453700000000001</v>
      </c>
      <c r="M34" s="1">
        <v>0.20843100000000001</v>
      </c>
      <c r="N34" s="1">
        <v>0.54078300000000001</v>
      </c>
      <c r="P34" s="1">
        <v>90</v>
      </c>
      <c r="Q34" s="5">
        <v>456.50599999999997</v>
      </c>
      <c r="R34" s="5">
        <v>29.8691</v>
      </c>
      <c r="S34" s="5">
        <v>1153.8699999999999</v>
      </c>
      <c r="T34" s="5">
        <v>1696.26</v>
      </c>
      <c r="U34" s="5"/>
      <c r="W34" s="1">
        <v>6.7611400000000001</v>
      </c>
      <c r="X34" s="1">
        <f t="shared" si="7"/>
        <v>11.978921</v>
      </c>
      <c r="Y34" s="1">
        <f t="shared" si="7"/>
        <v>32.240611000000001</v>
      </c>
      <c r="Z34" s="1">
        <f t="shared" si="7"/>
        <v>2.15680673</v>
      </c>
      <c r="AA34" s="1">
        <f t="shared" si="7"/>
        <v>6.2761731999999997</v>
      </c>
      <c r="AC34" s="1" t="s">
        <v>6</v>
      </c>
      <c r="AD34" s="1">
        <v>10</v>
      </c>
      <c r="AE34" s="1">
        <v>25</v>
      </c>
      <c r="AF34" s="1">
        <v>50</v>
      </c>
      <c r="AG34" s="1">
        <v>75</v>
      </c>
      <c r="AH34" s="1">
        <v>90</v>
      </c>
    </row>
    <row r="35" spans="10:34" x14ac:dyDescent="0.3">
      <c r="J35" s="1">
        <v>7.4221199999999996</v>
      </c>
      <c r="K35" s="1">
        <v>0.81026299999999996</v>
      </c>
      <c r="L35" s="1">
        <v>3.4116300000000002</v>
      </c>
      <c r="M35" s="1">
        <v>0.23061599999999999</v>
      </c>
      <c r="N35" s="1">
        <v>0.57762400000000003</v>
      </c>
      <c r="W35" s="1">
        <v>7.4221199999999996</v>
      </c>
      <c r="X35" s="1">
        <f t="shared" si="7"/>
        <v>12.789183999999999</v>
      </c>
      <c r="Y35" s="1">
        <f t="shared" si="7"/>
        <v>35.652241000000004</v>
      </c>
      <c r="Z35" s="1">
        <f t="shared" si="7"/>
        <v>2.3874227299999999</v>
      </c>
      <c r="AA35" s="1">
        <f t="shared" si="7"/>
        <v>6.8537971999999998</v>
      </c>
      <c r="AC35" s="1" t="s">
        <v>2</v>
      </c>
      <c r="AD35" s="3">
        <v>5.7113899999999997</v>
      </c>
      <c r="AE35" s="3">
        <v>24.415299999999998</v>
      </c>
      <c r="AF35" s="3">
        <v>88.241799999999998</v>
      </c>
      <c r="AG35" s="3">
        <v>256.30700000000002</v>
      </c>
      <c r="AH35" s="3">
        <v>456.50599999999997</v>
      </c>
    </row>
    <row r="36" spans="10:34" x14ac:dyDescent="0.3">
      <c r="J36" s="1">
        <v>8.1477299999999993</v>
      </c>
      <c r="K36" s="1">
        <v>0.86248199999999997</v>
      </c>
      <c r="L36" s="1">
        <v>3.7850700000000002</v>
      </c>
      <c r="M36" s="1">
        <v>0.25364300000000001</v>
      </c>
      <c r="N36" s="1">
        <v>0.61107</v>
      </c>
      <c r="W36" s="1">
        <v>8.1477299999999993</v>
      </c>
      <c r="X36" s="1">
        <f t="shared" si="7"/>
        <v>13.651665999999999</v>
      </c>
      <c r="Y36" s="1">
        <f t="shared" si="7"/>
        <v>39.437311000000001</v>
      </c>
      <c r="Z36" s="1">
        <f t="shared" si="7"/>
        <v>2.6410657299999998</v>
      </c>
      <c r="AA36" s="1">
        <f t="shared" si="7"/>
        <v>7.4648671999999996</v>
      </c>
      <c r="AC36" s="1" t="s">
        <v>3</v>
      </c>
      <c r="AD36" s="3">
        <v>1.6474200000000001</v>
      </c>
      <c r="AE36" s="3">
        <v>5.8108399999999998</v>
      </c>
      <c r="AF36" s="3">
        <v>11.206799999999999</v>
      </c>
      <c r="AG36" s="3">
        <v>18.206900000000001</v>
      </c>
      <c r="AH36" s="3">
        <v>29.8691</v>
      </c>
    </row>
    <row r="37" spans="10:34" x14ac:dyDescent="0.3">
      <c r="J37" s="1">
        <v>8.9442699999999995</v>
      </c>
      <c r="K37" s="1">
        <v>0.90910400000000002</v>
      </c>
      <c r="L37" s="1">
        <v>4.1494200000000001</v>
      </c>
      <c r="M37" s="1">
        <v>0.27757399999999999</v>
      </c>
      <c r="N37" s="1">
        <v>0.63881699999999997</v>
      </c>
      <c r="P37" s="1" t="s">
        <v>29</v>
      </c>
      <c r="Q37" s="1" t="s">
        <v>30</v>
      </c>
      <c r="R37" s="1" t="s">
        <v>3</v>
      </c>
      <c r="S37" s="1" t="s">
        <v>31</v>
      </c>
      <c r="T37" s="1" t="s">
        <v>32</v>
      </c>
      <c r="W37" s="1">
        <v>8.9442699999999995</v>
      </c>
      <c r="X37" s="1">
        <f t="shared" ref="X37:AA52" si="8">+X36+K37</f>
        <v>14.560769999999998</v>
      </c>
      <c r="Y37" s="1">
        <f t="shared" si="8"/>
        <v>43.586731</v>
      </c>
      <c r="Z37" s="1">
        <f t="shared" si="8"/>
        <v>2.9186397299999998</v>
      </c>
      <c r="AA37" s="1">
        <f t="shared" si="8"/>
        <v>8.1036842</v>
      </c>
      <c r="AC37" s="1" t="s">
        <v>4</v>
      </c>
      <c r="AD37" s="3">
        <v>32.588099999999997</v>
      </c>
      <c r="AE37" s="3">
        <v>119.467</v>
      </c>
      <c r="AF37" s="3">
        <v>406.96499999999997</v>
      </c>
      <c r="AG37" s="3">
        <v>758.06799999999998</v>
      </c>
      <c r="AH37" s="3">
        <v>1153.8699999999999</v>
      </c>
    </row>
    <row r="38" spans="10:34" x14ac:dyDescent="0.3">
      <c r="J38" s="1">
        <v>9.8186900000000001</v>
      </c>
      <c r="K38" s="1">
        <v>0.94954499999999997</v>
      </c>
      <c r="L38" s="1">
        <v>4.4811300000000003</v>
      </c>
      <c r="M38" s="1">
        <v>0.30226900000000001</v>
      </c>
      <c r="N38" s="1">
        <v>0.66029599999999999</v>
      </c>
      <c r="P38" s="1" t="s">
        <v>33</v>
      </c>
      <c r="Q38" s="1" t="s">
        <v>34</v>
      </c>
      <c r="R38" s="1" t="s">
        <v>35</v>
      </c>
      <c r="S38" s="1" t="s">
        <v>36</v>
      </c>
      <c r="T38" s="1" t="s">
        <v>37</v>
      </c>
      <c r="W38" s="1">
        <v>9.8186900000000001</v>
      </c>
      <c r="X38" s="1">
        <f t="shared" si="8"/>
        <v>15.510314999999999</v>
      </c>
      <c r="Y38" s="1">
        <f t="shared" si="8"/>
        <v>48.067861000000001</v>
      </c>
      <c r="Z38" s="1">
        <f t="shared" si="8"/>
        <v>3.2209087299999997</v>
      </c>
      <c r="AA38" s="1">
        <f t="shared" si="8"/>
        <v>8.7639802000000007</v>
      </c>
      <c r="AC38" s="1" t="s">
        <v>5</v>
      </c>
      <c r="AD38" s="3">
        <v>12.766999999999999</v>
      </c>
      <c r="AE38" s="3">
        <v>95.106499999999997</v>
      </c>
      <c r="AF38" s="3">
        <v>717.12099999999998</v>
      </c>
      <c r="AG38" s="3">
        <v>1297.28</v>
      </c>
      <c r="AH38" s="3">
        <v>1696.26</v>
      </c>
    </row>
    <row r="39" spans="10:34" x14ac:dyDescent="0.3">
      <c r="J39" s="1">
        <v>10.778600000000001</v>
      </c>
      <c r="K39" s="1">
        <v>0.98721499999999995</v>
      </c>
      <c r="L39" s="1">
        <v>4.7545999999999999</v>
      </c>
      <c r="M39" s="1">
        <v>0.32832600000000001</v>
      </c>
      <c r="N39" s="1">
        <v>0.67734700000000003</v>
      </c>
      <c r="Q39" s="1" t="s">
        <v>38</v>
      </c>
      <c r="R39" s="1" t="s">
        <v>38</v>
      </c>
      <c r="S39" s="1" t="s">
        <v>38</v>
      </c>
      <c r="T39" s="1" t="s">
        <v>38</v>
      </c>
      <c r="W39" s="1">
        <v>10.778600000000001</v>
      </c>
      <c r="X39" s="1">
        <f t="shared" si="8"/>
        <v>16.497529999999998</v>
      </c>
      <c r="Y39" s="1">
        <f t="shared" si="8"/>
        <v>52.822461000000004</v>
      </c>
      <c r="Z39" s="1">
        <f t="shared" si="8"/>
        <v>3.5492347299999998</v>
      </c>
      <c r="AA39" s="1">
        <f t="shared" si="8"/>
        <v>9.4413271999999999</v>
      </c>
    </row>
    <row r="40" spans="10:34" x14ac:dyDescent="0.3">
      <c r="J40" s="1">
        <v>11.8323</v>
      </c>
      <c r="K40" s="1">
        <v>1.0246599999999999</v>
      </c>
      <c r="L40" s="1">
        <v>4.9437199999999999</v>
      </c>
      <c r="M40" s="1">
        <v>0.35652299999999998</v>
      </c>
      <c r="N40" s="1">
        <v>0.69140500000000005</v>
      </c>
      <c r="Q40" s="1" t="s">
        <v>39</v>
      </c>
      <c r="R40" s="1" t="s">
        <v>39</v>
      </c>
      <c r="S40" s="1" t="s">
        <v>39</v>
      </c>
      <c r="T40" s="1" t="s">
        <v>39</v>
      </c>
      <c r="W40" s="1">
        <v>11.8323</v>
      </c>
      <c r="X40" s="1">
        <f t="shared" si="8"/>
        <v>17.522189999999998</v>
      </c>
      <c r="Y40" s="1">
        <f t="shared" si="8"/>
        <v>57.766181000000003</v>
      </c>
      <c r="Z40" s="1">
        <f t="shared" si="8"/>
        <v>3.9057577299999999</v>
      </c>
      <c r="AA40" s="1">
        <f t="shared" si="8"/>
        <v>10.1327322</v>
      </c>
    </row>
    <row r="41" spans="10:34" x14ac:dyDescent="0.3">
      <c r="J41" s="1">
        <v>12.989100000000001</v>
      </c>
      <c r="K41" s="1">
        <v>1.0601</v>
      </c>
      <c r="L41" s="1">
        <v>5.0181199999999997</v>
      </c>
      <c r="M41" s="1">
        <v>0.38800600000000002</v>
      </c>
      <c r="N41" s="1">
        <v>0.70074199999999998</v>
      </c>
      <c r="Q41" s="1" t="s">
        <v>40</v>
      </c>
      <c r="R41" s="1" t="s">
        <v>40</v>
      </c>
      <c r="S41" s="1" t="s">
        <v>40</v>
      </c>
      <c r="T41" s="1" t="s">
        <v>40</v>
      </c>
      <c r="W41" s="1">
        <v>12.989100000000001</v>
      </c>
      <c r="X41" s="1">
        <f t="shared" si="8"/>
        <v>18.582289999999997</v>
      </c>
      <c r="Y41" s="1">
        <f t="shared" si="8"/>
        <v>62.784300999999999</v>
      </c>
      <c r="Z41" s="1">
        <f t="shared" si="8"/>
        <v>4.2937637300000002</v>
      </c>
      <c r="AA41" s="1">
        <f t="shared" si="8"/>
        <v>10.833474199999999</v>
      </c>
    </row>
    <row r="42" spans="10:34" x14ac:dyDescent="0.3">
      <c r="J42" s="1">
        <v>14.258900000000001</v>
      </c>
      <c r="K42" s="1">
        <v>1.08592</v>
      </c>
      <c r="L42" s="1">
        <v>4.9415100000000001</v>
      </c>
      <c r="M42" s="1">
        <v>0.423346</v>
      </c>
      <c r="N42" s="1">
        <v>0.70051799999999997</v>
      </c>
      <c r="P42" s="1">
        <v>10</v>
      </c>
      <c r="Q42" s="5">
        <v>5.7113899999999997</v>
      </c>
      <c r="R42" s="5">
        <v>1.6474200000000001</v>
      </c>
      <c r="S42" s="5">
        <v>32.588099999999997</v>
      </c>
      <c r="T42" s="5">
        <v>12.766999999999999</v>
      </c>
      <c r="U42" s="5"/>
      <c r="W42" s="1">
        <v>14.258900000000001</v>
      </c>
      <c r="X42" s="1">
        <f t="shared" si="8"/>
        <v>19.668209999999998</v>
      </c>
      <c r="Y42" s="1">
        <f t="shared" si="8"/>
        <v>67.725810999999993</v>
      </c>
      <c r="Z42" s="1">
        <f t="shared" si="8"/>
        <v>4.7171097300000007</v>
      </c>
      <c r="AA42" s="1">
        <f t="shared" si="8"/>
        <v>11.5339922</v>
      </c>
    </row>
    <row r="43" spans="10:34" x14ac:dyDescent="0.3">
      <c r="J43" s="1">
        <v>15.652900000000001</v>
      </c>
      <c r="K43" s="1">
        <v>1.0956699999999999</v>
      </c>
      <c r="L43" s="1">
        <v>4.6845499999999998</v>
      </c>
      <c r="M43" s="1">
        <v>0.463086</v>
      </c>
      <c r="N43" s="1">
        <v>0.68776400000000004</v>
      </c>
      <c r="P43" s="1">
        <v>25</v>
      </c>
      <c r="Q43" s="5">
        <v>24.415299999999998</v>
      </c>
      <c r="R43" s="5">
        <v>5.8108399999999998</v>
      </c>
      <c r="S43" s="5">
        <v>119.467</v>
      </c>
      <c r="T43" s="5">
        <v>95.106499999999997</v>
      </c>
      <c r="U43" s="5"/>
      <c r="W43" s="1">
        <v>15.652900000000001</v>
      </c>
      <c r="X43" s="1">
        <f t="shared" si="8"/>
        <v>20.763879999999997</v>
      </c>
      <c r="Y43" s="1">
        <f t="shared" si="8"/>
        <v>72.410360999999995</v>
      </c>
      <c r="Z43" s="1">
        <f t="shared" si="8"/>
        <v>5.1801957300000003</v>
      </c>
      <c r="AA43" s="1">
        <f t="shared" si="8"/>
        <v>12.2217562</v>
      </c>
    </row>
    <row r="44" spans="10:34" x14ac:dyDescent="0.3">
      <c r="J44" s="1">
        <v>17.183199999999999</v>
      </c>
      <c r="K44" s="1">
        <v>1.0936300000000001</v>
      </c>
      <c r="L44" s="1">
        <v>4.2496099999999997</v>
      </c>
      <c r="M44" s="1">
        <v>0.50845499999999999</v>
      </c>
      <c r="N44" s="1">
        <v>0.66742500000000005</v>
      </c>
      <c r="P44" s="1">
        <v>50</v>
      </c>
      <c r="Q44" s="5">
        <v>88.241799999999998</v>
      </c>
      <c r="R44" s="5">
        <v>11.206799999999999</v>
      </c>
      <c r="S44" s="5">
        <v>406.96499999999997</v>
      </c>
      <c r="T44" s="5">
        <v>717.12099999999998</v>
      </c>
      <c r="U44" s="5"/>
      <c r="W44" s="1">
        <v>17.183199999999999</v>
      </c>
      <c r="X44" s="1">
        <f t="shared" si="8"/>
        <v>21.857509999999998</v>
      </c>
      <c r="Y44" s="1">
        <f t="shared" si="8"/>
        <v>76.659970999999999</v>
      </c>
      <c r="Z44" s="1">
        <f t="shared" si="8"/>
        <v>5.68865073</v>
      </c>
      <c r="AA44" s="1">
        <f t="shared" si="8"/>
        <v>12.889181199999999</v>
      </c>
    </row>
    <row r="45" spans="10:34" x14ac:dyDescent="0.3">
      <c r="J45" s="1">
        <v>18.863</v>
      </c>
      <c r="K45" s="1">
        <v>1.09717</v>
      </c>
      <c r="L45" s="1">
        <v>3.69137</v>
      </c>
      <c r="M45" s="1">
        <v>0.56149400000000005</v>
      </c>
      <c r="N45" s="1">
        <v>0.65292700000000004</v>
      </c>
      <c r="P45" s="1">
        <v>75</v>
      </c>
      <c r="Q45" s="5">
        <v>256.30700000000002</v>
      </c>
      <c r="R45" s="5">
        <v>18.206900000000001</v>
      </c>
      <c r="S45" s="5">
        <v>758.06799999999998</v>
      </c>
      <c r="T45" s="5">
        <v>1297.28</v>
      </c>
      <c r="U45" s="5"/>
      <c r="W45" s="1">
        <v>18.863</v>
      </c>
      <c r="X45" s="1">
        <f t="shared" si="8"/>
        <v>22.954679999999996</v>
      </c>
      <c r="Y45" s="1">
        <f t="shared" si="8"/>
        <v>80.351341000000005</v>
      </c>
      <c r="Z45" s="1">
        <f t="shared" si="8"/>
        <v>6.2501447299999997</v>
      </c>
      <c r="AA45" s="1">
        <f t="shared" si="8"/>
        <v>13.542108199999999</v>
      </c>
    </row>
    <row r="46" spans="10:34" x14ac:dyDescent="0.3">
      <c r="J46" s="1">
        <v>20.707100000000001</v>
      </c>
      <c r="K46" s="1">
        <v>1.1300699999999999</v>
      </c>
      <c r="L46" s="1">
        <v>3.10615</v>
      </c>
      <c r="M46" s="1">
        <v>0.62467399999999995</v>
      </c>
      <c r="N46" s="1">
        <v>0.659605</v>
      </c>
      <c r="P46" s="1">
        <v>90</v>
      </c>
      <c r="Q46" s="5">
        <v>456.50599999999997</v>
      </c>
      <c r="R46" s="5">
        <v>29.8691</v>
      </c>
      <c r="S46" s="5">
        <v>1153.8699999999999</v>
      </c>
      <c r="T46" s="5">
        <v>1696.26</v>
      </c>
      <c r="U46" s="5"/>
      <c r="W46" s="1">
        <v>20.707100000000001</v>
      </c>
      <c r="X46" s="1">
        <f t="shared" si="8"/>
        <v>24.084749999999996</v>
      </c>
      <c r="Y46" s="1">
        <f t="shared" si="8"/>
        <v>83.457491000000005</v>
      </c>
      <c r="Z46" s="1">
        <f t="shared" si="8"/>
        <v>6.8748187299999994</v>
      </c>
      <c r="AA46" s="1">
        <f t="shared" si="8"/>
        <v>14.2017132</v>
      </c>
    </row>
    <row r="47" spans="10:34" x14ac:dyDescent="0.3">
      <c r="J47" s="1">
        <v>22.7315</v>
      </c>
      <c r="K47" s="1">
        <v>1.2079200000000001</v>
      </c>
      <c r="L47" s="1">
        <v>2.58955</v>
      </c>
      <c r="M47" s="1">
        <v>0.69803700000000002</v>
      </c>
      <c r="N47" s="1">
        <v>0.69531699999999996</v>
      </c>
      <c r="W47" s="1">
        <v>22.7315</v>
      </c>
      <c r="X47" s="1">
        <f t="shared" si="8"/>
        <v>25.292669999999998</v>
      </c>
      <c r="Y47" s="1">
        <f t="shared" si="8"/>
        <v>86.047041000000007</v>
      </c>
      <c r="Z47" s="1">
        <f t="shared" si="8"/>
        <v>7.5728557299999997</v>
      </c>
      <c r="AA47" s="1">
        <f t="shared" si="8"/>
        <v>14.8970302</v>
      </c>
    </row>
    <row r="48" spans="10:34" x14ac:dyDescent="0.3">
      <c r="J48" s="1">
        <v>24.953800000000001</v>
      </c>
      <c r="K48" s="1">
        <v>1.3289800000000001</v>
      </c>
      <c r="L48" s="1">
        <v>2.1926100000000002</v>
      </c>
      <c r="M48" s="1">
        <v>0.77807199999999999</v>
      </c>
      <c r="N48" s="1">
        <v>0.75448000000000004</v>
      </c>
      <c r="W48" s="1">
        <v>24.953800000000001</v>
      </c>
      <c r="X48" s="1">
        <f t="shared" si="8"/>
        <v>26.621649999999999</v>
      </c>
      <c r="Y48" s="1">
        <f t="shared" si="8"/>
        <v>88.239651000000009</v>
      </c>
      <c r="Z48" s="1">
        <f t="shared" si="8"/>
        <v>8.3509277300000004</v>
      </c>
      <c r="AA48" s="1">
        <f t="shared" si="8"/>
        <v>15.651510200000001</v>
      </c>
    </row>
    <row r="49" spans="10:27" x14ac:dyDescent="0.3">
      <c r="J49" s="1">
        <v>27.3934</v>
      </c>
      <c r="K49" s="1">
        <v>1.47116</v>
      </c>
      <c r="L49" s="1">
        <v>1.90421</v>
      </c>
      <c r="M49" s="1">
        <v>0.85695200000000005</v>
      </c>
      <c r="N49" s="1">
        <v>0.81791000000000003</v>
      </c>
      <c r="Q49" s="1" t="s">
        <v>30</v>
      </c>
      <c r="R49" s="1" t="s">
        <v>3</v>
      </c>
      <c r="S49" s="1" t="s">
        <v>31</v>
      </c>
      <c r="T49" s="1" t="s">
        <v>32</v>
      </c>
      <c r="W49" s="1">
        <v>27.3934</v>
      </c>
      <c r="X49" s="1">
        <f t="shared" si="8"/>
        <v>28.09281</v>
      </c>
      <c r="Y49" s="1">
        <f t="shared" si="8"/>
        <v>90.143861000000015</v>
      </c>
      <c r="Z49" s="1">
        <f t="shared" si="8"/>
        <v>9.2078797300000002</v>
      </c>
      <c r="AA49" s="1">
        <f t="shared" si="8"/>
        <v>16.469420200000002</v>
      </c>
    </row>
    <row r="50" spans="10:27" x14ac:dyDescent="0.3">
      <c r="J50" s="1">
        <v>30.071400000000001</v>
      </c>
      <c r="K50" s="1">
        <v>1.60189</v>
      </c>
      <c r="L50" s="1">
        <v>1.66909</v>
      </c>
      <c r="M50" s="1">
        <v>0.92532499999999995</v>
      </c>
      <c r="N50" s="1">
        <v>0.86129299999999998</v>
      </c>
      <c r="Q50" s="1">
        <v>0.37519799999999998</v>
      </c>
      <c r="R50" s="1">
        <v>0.37519799999999998</v>
      </c>
      <c r="S50" s="1">
        <v>0.37519799999999998</v>
      </c>
      <c r="T50" s="1">
        <v>0.37519799999999998</v>
      </c>
      <c r="W50" s="1">
        <v>30.071400000000001</v>
      </c>
      <c r="X50" s="1">
        <f t="shared" si="8"/>
        <v>29.694700000000001</v>
      </c>
      <c r="Y50" s="1">
        <f t="shared" si="8"/>
        <v>91.812951000000012</v>
      </c>
      <c r="Z50" s="1">
        <f t="shared" si="8"/>
        <v>10.133204729999999</v>
      </c>
      <c r="AA50" s="1">
        <f t="shared" si="8"/>
        <v>17.330713200000002</v>
      </c>
    </row>
    <row r="51" spans="10:27" x14ac:dyDescent="0.3">
      <c r="J51" s="1">
        <v>33.011299999999999</v>
      </c>
      <c r="K51" s="1">
        <v>1.6951499999999999</v>
      </c>
      <c r="L51" s="1">
        <v>1.42249</v>
      </c>
      <c r="M51" s="1">
        <v>0.97613899999999998</v>
      </c>
      <c r="N51" s="1">
        <v>0.86792899999999995</v>
      </c>
      <c r="Q51" s="5">
        <v>24.415299999999998</v>
      </c>
      <c r="R51" s="5">
        <v>5.8108399999999998</v>
      </c>
      <c r="S51" s="5">
        <v>119.467</v>
      </c>
      <c r="T51" s="5">
        <v>95.106499999999997</v>
      </c>
      <c r="U51" s="5"/>
      <c r="W51" s="1">
        <v>33.011299999999999</v>
      </c>
      <c r="X51" s="1">
        <f t="shared" si="8"/>
        <v>31.389850000000003</v>
      </c>
      <c r="Y51" s="1">
        <f t="shared" si="8"/>
        <v>93.235441000000009</v>
      </c>
      <c r="Z51" s="1">
        <f t="shared" si="8"/>
        <v>11.109343729999999</v>
      </c>
      <c r="AA51" s="1">
        <f t="shared" si="8"/>
        <v>18.198642200000002</v>
      </c>
    </row>
    <row r="52" spans="10:27" x14ac:dyDescent="0.3">
      <c r="J52" s="1">
        <v>36.238500000000002</v>
      </c>
      <c r="K52" s="1">
        <v>1.7445900000000001</v>
      </c>
      <c r="L52" s="1">
        <v>1.1286799999999999</v>
      </c>
      <c r="M52" s="1">
        <v>1.00709</v>
      </c>
      <c r="N52" s="1">
        <v>0.837449</v>
      </c>
      <c r="Q52" s="5">
        <v>88.241799999999998</v>
      </c>
      <c r="R52" s="5">
        <v>11.206799999999999</v>
      </c>
      <c r="S52" s="5">
        <v>406.96499999999997</v>
      </c>
      <c r="T52" s="5">
        <v>717.12099999999998</v>
      </c>
      <c r="U52" s="5"/>
      <c r="W52" s="1">
        <v>36.238500000000002</v>
      </c>
      <c r="X52" s="1">
        <f t="shared" si="8"/>
        <v>33.134440000000005</v>
      </c>
      <c r="Y52" s="1">
        <f t="shared" si="8"/>
        <v>94.364121000000011</v>
      </c>
      <c r="Z52" s="1">
        <f t="shared" si="8"/>
        <v>12.116433729999999</v>
      </c>
      <c r="AA52" s="1">
        <f t="shared" si="8"/>
        <v>19.036091200000001</v>
      </c>
    </row>
    <row r="53" spans="10:27" x14ac:dyDescent="0.3">
      <c r="J53" s="1">
        <v>39.781300000000002</v>
      </c>
      <c r="K53" s="1">
        <v>1.76586</v>
      </c>
      <c r="L53" s="1">
        <v>0.805261</v>
      </c>
      <c r="M53" s="1">
        <v>1.02136</v>
      </c>
      <c r="N53" s="1">
        <v>0.78442500000000004</v>
      </c>
      <c r="Q53" s="5">
        <v>256.30700000000002</v>
      </c>
      <c r="R53" s="5">
        <v>18.206900000000001</v>
      </c>
      <c r="S53" s="5">
        <v>758.06799999999998</v>
      </c>
      <c r="T53" s="5">
        <v>1297.28</v>
      </c>
      <c r="U53" s="5"/>
      <c r="W53" s="1">
        <v>39.781300000000002</v>
      </c>
      <c r="X53" s="1">
        <f t="shared" ref="X53:AA68" si="9">+X52+K53</f>
        <v>34.900300000000001</v>
      </c>
      <c r="Y53" s="1">
        <f t="shared" si="9"/>
        <v>95.169382000000013</v>
      </c>
      <c r="Z53" s="1">
        <f t="shared" si="9"/>
        <v>13.137793729999999</v>
      </c>
      <c r="AA53" s="1">
        <f t="shared" si="9"/>
        <v>19.8205162</v>
      </c>
    </row>
    <row r="54" spans="10:27" x14ac:dyDescent="0.3">
      <c r="J54" s="1">
        <v>43.670400000000001</v>
      </c>
      <c r="K54" s="1">
        <v>1.7845899999999999</v>
      </c>
      <c r="L54" s="1">
        <v>0.51414599999999999</v>
      </c>
      <c r="M54" s="1">
        <v>1.0246999999999999</v>
      </c>
      <c r="N54" s="1">
        <v>0.72778900000000002</v>
      </c>
      <c r="Q54" s="1">
        <v>1142.83</v>
      </c>
      <c r="R54" s="1">
        <v>194.232</v>
      </c>
      <c r="S54" s="1">
        <v>1821.89</v>
      </c>
      <c r="T54" s="1">
        <v>1821.89</v>
      </c>
      <c r="W54" s="1">
        <v>43.670400000000001</v>
      </c>
      <c r="X54" s="1">
        <f t="shared" si="9"/>
        <v>36.684890000000003</v>
      </c>
      <c r="Y54" s="1">
        <f t="shared" si="9"/>
        <v>95.68352800000001</v>
      </c>
      <c r="Z54" s="1">
        <f t="shared" si="9"/>
        <v>14.162493729999998</v>
      </c>
      <c r="AA54" s="1">
        <f t="shared" si="9"/>
        <v>20.548305200000001</v>
      </c>
    </row>
    <row r="55" spans="10:27" x14ac:dyDescent="0.3">
      <c r="J55" s="1">
        <v>47.939700000000002</v>
      </c>
      <c r="K55" s="1">
        <v>1.8229</v>
      </c>
      <c r="L55" s="1">
        <v>0.31642300000000001</v>
      </c>
      <c r="M55" s="1">
        <v>1.0229699999999999</v>
      </c>
      <c r="N55" s="1">
        <v>0.68079800000000001</v>
      </c>
      <c r="W55" s="1">
        <v>47.939700000000002</v>
      </c>
      <c r="X55" s="1">
        <f t="shared" si="9"/>
        <v>38.50779</v>
      </c>
      <c r="Y55" s="1">
        <f t="shared" si="9"/>
        <v>95.99995100000001</v>
      </c>
      <c r="Z55" s="1">
        <f t="shared" si="9"/>
        <v>15.185463729999999</v>
      </c>
      <c r="AA55" s="1">
        <f t="shared" si="9"/>
        <v>21.229103200000001</v>
      </c>
    </row>
    <row r="56" spans="10:27" x14ac:dyDescent="0.3">
      <c r="J56" s="1">
        <v>52.626399999999997</v>
      </c>
      <c r="K56" s="1">
        <v>1.8895500000000001</v>
      </c>
      <c r="L56" s="1">
        <v>0.22752700000000001</v>
      </c>
      <c r="M56" s="1">
        <v>1.0205299999999999</v>
      </c>
      <c r="N56" s="1">
        <v>0.64649500000000004</v>
      </c>
      <c r="Q56" s="1" t="s">
        <v>2</v>
      </c>
      <c r="R56" s="1" t="s">
        <v>3</v>
      </c>
      <c r="S56" s="1" t="s">
        <v>4</v>
      </c>
      <c r="T56" s="1" t="s">
        <v>5</v>
      </c>
      <c r="W56" s="1">
        <v>52.626399999999997</v>
      </c>
      <c r="X56" s="1">
        <f t="shared" si="9"/>
        <v>40.39734</v>
      </c>
      <c r="Y56" s="1">
        <f t="shared" si="9"/>
        <v>96.227478000000005</v>
      </c>
      <c r="Z56" s="1">
        <f t="shared" si="9"/>
        <v>16.205993729999999</v>
      </c>
      <c r="AA56" s="1">
        <f t="shared" si="9"/>
        <v>21.875598200000002</v>
      </c>
    </row>
    <row r="57" spans="10:27" x14ac:dyDescent="0.3">
      <c r="J57" s="1">
        <v>57.771299999999997</v>
      </c>
      <c r="K57" s="1">
        <v>1.9778199999999999</v>
      </c>
      <c r="L57" s="1">
        <v>0.22755700000000001</v>
      </c>
      <c r="M57" s="1">
        <v>1.0204</v>
      </c>
      <c r="N57" s="1">
        <v>0.62006700000000003</v>
      </c>
      <c r="P57" s="1" t="s">
        <v>41</v>
      </c>
      <c r="Q57" s="1">
        <f>+Q50</f>
        <v>0.37519799999999998</v>
      </c>
      <c r="R57" s="1">
        <f>+R50</f>
        <v>0.37519799999999998</v>
      </c>
      <c r="S57" s="1">
        <f>+S50</f>
        <v>0.37519799999999998</v>
      </c>
      <c r="T57" s="1">
        <f>+T50</f>
        <v>0.37519799999999998</v>
      </c>
      <c r="W57" s="1">
        <v>57.771299999999997</v>
      </c>
      <c r="X57" s="1">
        <f t="shared" si="9"/>
        <v>42.375160000000001</v>
      </c>
      <c r="Y57" s="1">
        <f t="shared" si="9"/>
        <v>96.455035000000009</v>
      </c>
      <c r="Z57" s="1">
        <f t="shared" si="9"/>
        <v>17.226393729999998</v>
      </c>
      <c r="AA57" s="1">
        <f t="shared" si="9"/>
        <v>22.495665200000001</v>
      </c>
    </row>
    <row r="58" spans="10:27" x14ac:dyDescent="0.3">
      <c r="J58" s="1">
        <v>63.419199999999996</v>
      </c>
      <c r="K58" s="1">
        <v>2.07159</v>
      </c>
      <c r="L58" s="1">
        <v>0.29223399999999999</v>
      </c>
      <c r="M58" s="1">
        <v>1.0261</v>
      </c>
      <c r="N58" s="1">
        <v>0.59611499999999995</v>
      </c>
      <c r="P58" s="1" t="s">
        <v>42</v>
      </c>
      <c r="Q58" s="5">
        <f t="shared" ref="Q58:T61" si="10">+Q51-Q50</f>
        <v>24.040101999999997</v>
      </c>
      <c r="R58" s="5">
        <f t="shared" si="10"/>
        <v>5.4356419999999996</v>
      </c>
      <c r="S58" s="5">
        <f t="shared" si="10"/>
        <v>119.091802</v>
      </c>
      <c r="T58" s="5">
        <f t="shared" si="10"/>
        <v>94.731301999999999</v>
      </c>
      <c r="U58" s="5"/>
      <c r="W58" s="1">
        <v>63.419199999999996</v>
      </c>
      <c r="X58" s="1">
        <f t="shared" si="9"/>
        <v>44.446750000000002</v>
      </c>
      <c r="Y58" s="1">
        <f t="shared" si="9"/>
        <v>96.747269000000003</v>
      </c>
      <c r="Z58" s="1">
        <f t="shared" si="9"/>
        <v>18.252493729999998</v>
      </c>
      <c r="AA58" s="1">
        <f t="shared" si="9"/>
        <v>23.091780200000002</v>
      </c>
    </row>
    <row r="59" spans="10:27" x14ac:dyDescent="0.3">
      <c r="J59" s="1">
        <v>69.619200000000006</v>
      </c>
      <c r="K59" s="1">
        <v>2.1531099999999999</v>
      </c>
      <c r="L59" s="1">
        <v>0.38986500000000002</v>
      </c>
      <c r="M59" s="1">
        <v>1.0421</v>
      </c>
      <c r="N59" s="1">
        <v>0.57454700000000003</v>
      </c>
      <c r="P59" s="1" t="s">
        <v>43</v>
      </c>
      <c r="Q59" s="5">
        <f t="shared" si="10"/>
        <v>63.826499999999996</v>
      </c>
      <c r="R59" s="5">
        <f t="shared" si="10"/>
        <v>5.3959599999999996</v>
      </c>
      <c r="S59" s="5">
        <f t="shared" si="10"/>
        <v>287.49799999999999</v>
      </c>
      <c r="T59" s="5">
        <f t="shared" si="10"/>
        <v>622.0145</v>
      </c>
      <c r="U59" s="5"/>
      <c r="W59" s="1">
        <v>69.619200000000006</v>
      </c>
      <c r="X59" s="1">
        <f t="shared" si="9"/>
        <v>46.59986</v>
      </c>
      <c r="Y59" s="1">
        <f t="shared" si="9"/>
        <v>97.137134000000003</v>
      </c>
      <c r="Z59" s="1">
        <f t="shared" si="9"/>
        <v>19.294593729999999</v>
      </c>
      <c r="AA59" s="1">
        <f t="shared" si="9"/>
        <v>23.666327200000001</v>
      </c>
    </row>
    <row r="60" spans="10:27" x14ac:dyDescent="0.3">
      <c r="J60" s="1">
        <v>76.425299999999993</v>
      </c>
      <c r="K60" s="1">
        <v>2.2112400000000001</v>
      </c>
      <c r="L60" s="1">
        <v>0.48026400000000002</v>
      </c>
      <c r="M60" s="1">
        <v>1.0733200000000001</v>
      </c>
      <c r="N60" s="1">
        <v>0.56246700000000005</v>
      </c>
      <c r="P60" s="1" t="s">
        <v>44</v>
      </c>
      <c r="Q60" s="5">
        <f t="shared" si="10"/>
        <v>168.0652</v>
      </c>
      <c r="R60" s="5">
        <f t="shared" si="10"/>
        <v>7.0001000000000015</v>
      </c>
      <c r="S60" s="5">
        <f t="shared" si="10"/>
        <v>351.10300000000001</v>
      </c>
      <c r="T60" s="5">
        <f t="shared" si="10"/>
        <v>580.15899999999999</v>
      </c>
      <c r="U60" s="5"/>
      <c r="W60" s="1">
        <v>76.425299999999993</v>
      </c>
      <c r="X60" s="1">
        <f t="shared" si="9"/>
        <v>48.811099999999996</v>
      </c>
      <c r="Y60" s="1">
        <f t="shared" si="9"/>
        <v>97.617398000000009</v>
      </c>
      <c r="Z60" s="1">
        <f t="shared" si="9"/>
        <v>20.367913729999998</v>
      </c>
      <c r="AA60" s="1">
        <f t="shared" si="9"/>
        <v>24.228794200000003</v>
      </c>
    </row>
    <row r="61" spans="10:27" x14ac:dyDescent="0.3">
      <c r="J61" s="1">
        <v>83.896900000000002</v>
      </c>
      <c r="K61" s="1">
        <v>2.2443</v>
      </c>
      <c r="L61" s="1">
        <v>0.53404200000000002</v>
      </c>
      <c r="M61" s="1">
        <v>1.12297</v>
      </c>
      <c r="N61" s="1">
        <v>0.56994199999999995</v>
      </c>
      <c r="P61" s="1" t="s">
        <v>45</v>
      </c>
      <c r="Q61" s="5">
        <f t="shared" si="10"/>
        <v>886.52299999999991</v>
      </c>
      <c r="R61" s="5">
        <f t="shared" si="10"/>
        <v>176.02510000000001</v>
      </c>
      <c r="S61" s="5">
        <f t="shared" si="10"/>
        <v>1063.8220000000001</v>
      </c>
      <c r="T61" s="5">
        <f t="shared" si="10"/>
        <v>524.61000000000013</v>
      </c>
      <c r="U61" s="5"/>
      <c r="W61" s="1">
        <v>83.896900000000002</v>
      </c>
      <c r="X61" s="1">
        <f t="shared" si="9"/>
        <v>51.055399999999999</v>
      </c>
      <c r="Y61" s="1">
        <f t="shared" si="9"/>
        <v>98.151440000000008</v>
      </c>
      <c r="Z61" s="1">
        <f t="shared" si="9"/>
        <v>21.490883729999997</v>
      </c>
      <c r="AA61" s="1">
        <f t="shared" si="9"/>
        <v>24.798736200000004</v>
      </c>
    </row>
    <row r="62" spans="10:27" x14ac:dyDescent="0.3">
      <c r="J62" s="1">
        <v>92.098799999999997</v>
      </c>
      <c r="K62" s="1">
        <v>2.2575599999999998</v>
      </c>
      <c r="L62" s="1">
        <v>0.53661899999999996</v>
      </c>
      <c r="M62" s="1">
        <v>1.1898200000000001</v>
      </c>
      <c r="N62" s="1">
        <v>0.60250000000000004</v>
      </c>
      <c r="W62" s="1">
        <v>92.098799999999997</v>
      </c>
      <c r="X62" s="1">
        <f t="shared" si="9"/>
        <v>53.312959999999997</v>
      </c>
      <c r="Y62" s="1">
        <f t="shared" si="9"/>
        <v>98.68805900000001</v>
      </c>
      <c r="Z62" s="1">
        <f t="shared" si="9"/>
        <v>22.680703729999998</v>
      </c>
      <c r="AA62" s="1">
        <f t="shared" si="9"/>
        <v>25.401236200000003</v>
      </c>
    </row>
    <row r="63" spans="10:27" x14ac:dyDescent="0.3">
      <c r="J63" s="1">
        <v>101.10299999999999</v>
      </c>
      <c r="K63" s="1">
        <v>2.25888</v>
      </c>
      <c r="L63" s="1">
        <v>0.48603200000000002</v>
      </c>
      <c r="M63" s="1">
        <v>1.2675000000000001</v>
      </c>
      <c r="N63" s="1">
        <v>0.65636499999999998</v>
      </c>
      <c r="Q63" s="1" t="s">
        <v>5</v>
      </c>
      <c r="R63" s="1" t="s">
        <v>2</v>
      </c>
      <c r="S63" s="1" t="s">
        <v>4</v>
      </c>
      <c r="T63" s="1" t="s">
        <v>3</v>
      </c>
      <c r="W63" s="1">
        <v>101.10299999999999</v>
      </c>
      <c r="X63" s="1">
        <f t="shared" si="9"/>
        <v>55.571839999999995</v>
      </c>
      <c r="Y63" s="1">
        <f t="shared" si="9"/>
        <v>99.174091000000004</v>
      </c>
      <c r="Z63" s="1">
        <f t="shared" si="9"/>
        <v>23.948203729999996</v>
      </c>
      <c r="AA63" s="1">
        <f t="shared" si="9"/>
        <v>26.057601200000004</v>
      </c>
    </row>
    <row r="64" spans="10:27" x14ac:dyDescent="0.3">
      <c r="J64" s="1">
        <v>110.98699999999999</v>
      </c>
      <c r="K64" s="1">
        <v>2.2532000000000001</v>
      </c>
      <c r="L64" s="1">
        <v>0.387936</v>
      </c>
      <c r="M64" s="1">
        <v>1.34578</v>
      </c>
      <c r="N64" s="1">
        <v>0.71667199999999998</v>
      </c>
      <c r="P64" s="1" t="s">
        <v>41</v>
      </c>
      <c r="Q64" s="1">
        <v>0.37519799999999998</v>
      </c>
      <c r="R64" s="1">
        <v>0.37519799999999998</v>
      </c>
      <c r="S64" s="1">
        <v>0.37519799999999998</v>
      </c>
      <c r="T64" s="1">
        <v>0.37519799999999998</v>
      </c>
      <c r="W64" s="1">
        <v>110.98699999999999</v>
      </c>
      <c r="X64" s="1">
        <f t="shared" si="9"/>
        <v>57.825039999999994</v>
      </c>
      <c r="Y64" s="1">
        <f t="shared" si="9"/>
        <v>99.562027</v>
      </c>
      <c r="Z64" s="1">
        <f t="shared" si="9"/>
        <v>25.293983729999997</v>
      </c>
      <c r="AA64" s="1">
        <f t="shared" si="9"/>
        <v>26.774273200000003</v>
      </c>
    </row>
    <row r="65" spans="10:27" x14ac:dyDescent="0.3">
      <c r="J65" s="1">
        <v>121.837</v>
      </c>
      <c r="K65" s="1">
        <v>2.2409500000000002</v>
      </c>
      <c r="L65" s="1">
        <v>0.25864999999999999</v>
      </c>
      <c r="M65" s="1">
        <v>1.41533</v>
      </c>
      <c r="N65" s="1">
        <v>0.76407599999999998</v>
      </c>
      <c r="P65" s="1" t="s">
        <v>42</v>
      </c>
      <c r="Q65" s="1">
        <v>94.731301999999999</v>
      </c>
      <c r="R65" s="1">
        <v>24.040101999999997</v>
      </c>
      <c r="S65" s="1">
        <v>119.091802</v>
      </c>
      <c r="T65" s="1">
        <v>5.4356419999999996</v>
      </c>
      <c r="W65" s="1">
        <v>121.837</v>
      </c>
      <c r="X65" s="1">
        <f t="shared" si="9"/>
        <v>60.065989999999992</v>
      </c>
      <c r="Y65" s="1">
        <f t="shared" si="9"/>
        <v>99.820677000000003</v>
      </c>
      <c r="Z65" s="1">
        <f t="shared" si="9"/>
        <v>26.709313729999998</v>
      </c>
      <c r="AA65" s="1">
        <f t="shared" si="9"/>
        <v>27.538349200000003</v>
      </c>
    </row>
    <row r="66" spans="10:27" x14ac:dyDescent="0.3">
      <c r="J66" s="1">
        <v>133.74799999999999</v>
      </c>
      <c r="K66" s="1">
        <v>2.2192699999999999</v>
      </c>
      <c r="L66" s="1">
        <v>0.12975</v>
      </c>
      <c r="M66" s="1">
        <v>1.4728600000000001</v>
      </c>
      <c r="N66" s="1">
        <v>0.78588199999999997</v>
      </c>
      <c r="P66" s="1" t="s">
        <v>43</v>
      </c>
      <c r="Q66" s="1">
        <v>622.0145</v>
      </c>
      <c r="R66" s="1">
        <v>63.826499999999996</v>
      </c>
      <c r="S66" s="1">
        <v>287.49799999999999</v>
      </c>
      <c r="T66" s="1">
        <v>5.3959599999999996</v>
      </c>
      <c r="W66" s="1">
        <v>133.74799999999999</v>
      </c>
      <c r="X66" s="1">
        <f t="shared" si="9"/>
        <v>62.285259999999994</v>
      </c>
      <c r="Y66" s="1">
        <f t="shared" si="9"/>
        <v>99.950427000000005</v>
      </c>
      <c r="Z66" s="1">
        <f t="shared" si="9"/>
        <v>28.182173729999999</v>
      </c>
      <c r="AA66" s="1">
        <f t="shared" si="9"/>
        <v>28.324231200000003</v>
      </c>
    </row>
    <row r="67" spans="10:27" x14ac:dyDescent="0.3">
      <c r="J67" s="1">
        <v>146.82400000000001</v>
      </c>
      <c r="K67" s="1">
        <v>2.1865600000000001</v>
      </c>
      <c r="L67" s="1">
        <v>4.2279200000000003E-2</v>
      </c>
      <c r="M67" s="1">
        <v>1.5231399999999999</v>
      </c>
      <c r="N67" s="1">
        <v>0.78476400000000002</v>
      </c>
      <c r="P67" s="1" t="s">
        <v>44</v>
      </c>
      <c r="Q67" s="1">
        <v>580.15899999999999</v>
      </c>
      <c r="R67" s="1">
        <v>168.0652</v>
      </c>
      <c r="S67" s="1">
        <v>351.10300000000001</v>
      </c>
      <c r="T67" s="1">
        <v>7.0001000000000015</v>
      </c>
      <c r="W67" s="1">
        <v>146.82400000000001</v>
      </c>
      <c r="X67" s="1">
        <f t="shared" si="9"/>
        <v>64.471819999999994</v>
      </c>
      <c r="Y67" s="1">
        <f t="shared" si="9"/>
        <v>99.992706200000001</v>
      </c>
      <c r="Z67" s="1">
        <f t="shared" si="9"/>
        <v>29.70531373</v>
      </c>
      <c r="AA67" s="1">
        <f t="shared" si="9"/>
        <v>29.108995200000003</v>
      </c>
    </row>
    <row r="68" spans="10:27" x14ac:dyDescent="0.3">
      <c r="J68" s="1">
        <v>161.17699999999999</v>
      </c>
      <c r="K68" s="1">
        <v>2.1468400000000001</v>
      </c>
      <c r="L68" s="1">
        <v>6.9287799999999998E-3</v>
      </c>
      <c r="M68" s="1">
        <v>1.5765499999999999</v>
      </c>
      <c r="N68" s="1">
        <v>0.777169</v>
      </c>
      <c r="P68" s="1" t="s">
        <v>45</v>
      </c>
      <c r="Q68" s="1">
        <v>524.61000000000013</v>
      </c>
      <c r="R68" s="1">
        <v>886.52299999999991</v>
      </c>
      <c r="S68" s="1">
        <v>1063.8220000000001</v>
      </c>
      <c r="T68" s="1">
        <v>176.02510000000001</v>
      </c>
      <c r="W68" s="1">
        <v>161.17699999999999</v>
      </c>
      <c r="X68" s="1">
        <f t="shared" si="9"/>
        <v>66.618659999999991</v>
      </c>
      <c r="Y68" s="1">
        <f t="shared" si="9"/>
        <v>99.999634979999996</v>
      </c>
      <c r="Z68" s="1">
        <f t="shared" si="9"/>
        <v>31.281863730000001</v>
      </c>
      <c r="AA68" s="1">
        <f t="shared" si="9"/>
        <v>29.886164200000003</v>
      </c>
    </row>
    <row r="69" spans="10:27" x14ac:dyDescent="0.3">
      <c r="J69" s="1">
        <v>176.935</v>
      </c>
      <c r="K69" s="1">
        <v>2.1103200000000002</v>
      </c>
      <c r="L69" s="1">
        <v>3.9069400000000002E-4</v>
      </c>
      <c r="M69" s="1">
        <v>1.64263</v>
      </c>
      <c r="N69" s="1">
        <v>0.78267100000000001</v>
      </c>
      <c r="W69" s="1">
        <v>176.935</v>
      </c>
      <c r="X69" s="1">
        <f t="shared" ref="X69:AA84" si="11">+X68+K69</f>
        <v>68.728979999999993</v>
      </c>
      <c r="Y69" s="1">
        <f t="shared" si="11"/>
        <v>100.000025674</v>
      </c>
      <c r="Z69" s="1">
        <f t="shared" si="11"/>
        <v>32.924493730000002</v>
      </c>
      <c r="AA69" s="1">
        <f t="shared" si="11"/>
        <v>30.668835200000004</v>
      </c>
    </row>
    <row r="70" spans="10:27" x14ac:dyDescent="0.3">
      <c r="J70" s="1">
        <v>194.232</v>
      </c>
      <c r="K70" s="1">
        <v>2.0908799999999998</v>
      </c>
      <c r="L70" s="1">
        <v>0</v>
      </c>
      <c r="M70" s="1">
        <v>1.72461</v>
      </c>
      <c r="N70" s="1">
        <v>0.81191000000000002</v>
      </c>
      <c r="W70" s="1">
        <v>194.232</v>
      </c>
      <c r="X70" s="1">
        <f t="shared" si="11"/>
        <v>70.819859999999991</v>
      </c>
      <c r="Y70" s="1">
        <f t="shared" si="11"/>
        <v>100.000025674</v>
      </c>
      <c r="Z70" s="1">
        <f t="shared" si="11"/>
        <v>34.64910373</v>
      </c>
      <c r="AA70" s="1">
        <f t="shared" si="11"/>
        <v>31.480745200000005</v>
      </c>
    </row>
    <row r="71" spans="10:27" x14ac:dyDescent="0.3">
      <c r="J71" s="1">
        <v>213.221</v>
      </c>
      <c r="K71" s="1">
        <v>2.0993499999999998</v>
      </c>
      <c r="M71" s="1">
        <v>1.81863</v>
      </c>
      <c r="N71" s="1">
        <v>0.86187899999999995</v>
      </c>
      <c r="W71" s="1">
        <v>213.221</v>
      </c>
      <c r="X71" s="1">
        <f t="shared" si="11"/>
        <v>72.919209999999993</v>
      </c>
      <c r="Z71" s="1">
        <f t="shared" si="11"/>
        <v>36.467733729999999</v>
      </c>
      <c r="AA71" s="1">
        <f t="shared" si="11"/>
        <v>32.342624200000003</v>
      </c>
    </row>
    <row r="72" spans="10:27" x14ac:dyDescent="0.3">
      <c r="J72" s="1">
        <v>234.066</v>
      </c>
      <c r="K72" s="1">
        <v>2.1408100000000001</v>
      </c>
      <c r="M72" s="1">
        <v>1.9182900000000001</v>
      </c>
      <c r="N72" s="1">
        <v>0.91821900000000001</v>
      </c>
      <c r="W72" s="1">
        <v>234.066</v>
      </c>
      <c r="X72" s="1">
        <f t="shared" si="11"/>
        <v>75.060019999999994</v>
      </c>
      <c r="Z72" s="1">
        <f t="shared" si="11"/>
        <v>38.386023729999998</v>
      </c>
      <c r="AA72" s="1">
        <f t="shared" si="11"/>
        <v>33.260843200000004</v>
      </c>
    </row>
    <row r="73" spans="10:27" x14ac:dyDescent="0.3">
      <c r="J73" s="1">
        <v>256.94799999999998</v>
      </c>
      <c r="K73" s="1">
        <v>2.2136900000000002</v>
      </c>
      <c r="M73" s="1">
        <v>2.0239199999999999</v>
      </c>
      <c r="N73" s="1">
        <v>0.96915499999999999</v>
      </c>
      <c r="W73" s="1">
        <v>256.94799999999998</v>
      </c>
      <c r="X73" s="1">
        <f t="shared" si="11"/>
        <v>77.273709999999994</v>
      </c>
      <c r="Z73" s="1">
        <f t="shared" si="11"/>
        <v>40.409943729999995</v>
      </c>
      <c r="AA73" s="1">
        <f t="shared" si="11"/>
        <v>34.229998200000004</v>
      </c>
    </row>
    <row r="74" spans="10:27" x14ac:dyDescent="0.3">
      <c r="J74" s="1">
        <v>282.06799999999998</v>
      </c>
      <c r="K74" s="1">
        <v>2.3093599999999999</v>
      </c>
      <c r="M74" s="1">
        <v>2.1470899999999999</v>
      </c>
      <c r="N74" s="1">
        <v>1.01248</v>
      </c>
      <c r="W74" s="1">
        <v>282.06799999999998</v>
      </c>
      <c r="X74" s="1">
        <f t="shared" si="11"/>
        <v>79.583069999999992</v>
      </c>
      <c r="Z74" s="1">
        <f t="shared" si="11"/>
        <v>42.557033729999993</v>
      </c>
      <c r="AA74" s="1">
        <f t="shared" si="11"/>
        <v>35.242478200000008</v>
      </c>
    </row>
    <row r="75" spans="10:27" x14ac:dyDescent="0.3">
      <c r="J75" s="1">
        <v>309.64400000000001</v>
      </c>
      <c r="K75" s="1">
        <v>2.4152</v>
      </c>
      <c r="M75" s="1">
        <v>2.3086600000000002</v>
      </c>
      <c r="N75" s="1">
        <v>1.0604499999999999</v>
      </c>
      <c r="W75" s="1">
        <v>309.64400000000001</v>
      </c>
      <c r="X75" s="1">
        <f t="shared" si="11"/>
        <v>81.998269999999991</v>
      </c>
      <c r="Z75" s="1">
        <f t="shared" si="11"/>
        <v>44.865693729999997</v>
      </c>
      <c r="AA75" s="1">
        <f t="shared" si="11"/>
        <v>36.302928200000011</v>
      </c>
    </row>
    <row r="76" spans="10:27" x14ac:dyDescent="0.3">
      <c r="J76" s="1">
        <v>339.916</v>
      </c>
      <c r="K76" s="1">
        <v>2.5099800000000001</v>
      </c>
      <c r="M76" s="1">
        <v>2.5278700000000001</v>
      </c>
      <c r="N76" s="1">
        <v>1.1274999999999999</v>
      </c>
      <c r="W76" s="1">
        <v>339.916</v>
      </c>
      <c r="X76" s="1">
        <f t="shared" si="11"/>
        <v>84.50824999999999</v>
      </c>
      <c r="Z76" s="1">
        <f t="shared" si="11"/>
        <v>47.393563729999997</v>
      </c>
      <c r="AA76" s="1">
        <f t="shared" si="11"/>
        <v>37.430428200000009</v>
      </c>
    </row>
    <row r="77" spans="10:27" x14ac:dyDescent="0.3">
      <c r="J77" s="1">
        <v>373.14699999999999</v>
      </c>
      <c r="K77" s="1">
        <v>2.5655399999999999</v>
      </c>
      <c r="M77" s="1">
        <v>2.8115399999999999</v>
      </c>
      <c r="N77" s="1">
        <v>1.22977</v>
      </c>
      <c r="W77" s="1">
        <v>373.14699999999999</v>
      </c>
      <c r="X77" s="1">
        <f t="shared" si="11"/>
        <v>87.073789999999988</v>
      </c>
      <c r="Z77" s="1">
        <f t="shared" si="11"/>
        <v>50.205103729999998</v>
      </c>
      <c r="AA77" s="1">
        <f t="shared" si="11"/>
        <v>38.660198200000011</v>
      </c>
    </row>
    <row r="78" spans="10:27" x14ac:dyDescent="0.3">
      <c r="J78" s="1">
        <v>409.62599999999998</v>
      </c>
      <c r="K78" s="1">
        <v>2.5488900000000001</v>
      </c>
      <c r="M78" s="1">
        <v>3.1424099999999999</v>
      </c>
      <c r="N78" s="1">
        <v>1.3697699999999999</v>
      </c>
      <c r="W78" s="1">
        <v>409.62599999999998</v>
      </c>
      <c r="X78" s="1">
        <f t="shared" si="11"/>
        <v>89.622679999999988</v>
      </c>
      <c r="Z78" s="1">
        <f t="shared" si="11"/>
        <v>53.347513729999996</v>
      </c>
      <c r="AA78" s="1">
        <f t="shared" si="11"/>
        <v>40.029968200000013</v>
      </c>
    </row>
    <row r="79" spans="10:27" x14ac:dyDescent="0.3">
      <c r="J79" s="1">
        <v>449.67200000000003</v>
      </c>
      <c r="K79" s="1">
        <v>2.4275600000000002</v>
      </c>
      <c r="M79" s="1">
        <v>3.4803000000000002</v>
      </c>
      <c r="N79" s="1">
        <v>1.5414600000000001</v>
      </c>
      <c r="W79" s="1">
        <v>449.67200000000003</v>
      </c>
      <c r="X79" s="1">
        <f t="shared" si="11"/>
        <v>92.050239999999988</v>
      </c>
      <c r="Z79" s="1">
        <f t="shared" si="11"/>
        <v>56.827813729999995</v>
      </c>
      <c r="AA79" s="1">
        <f t="shared" si="11"/>
        <v>41.571428200000014</v>
      </c>
    </row>
    <row r="80" spans="10:27" x14ac:dyDescent="0.3">
      <c r="J80" s="1">
        <v>493.63299999999998</v>
      </c>
      <c r="K80" s="1">
        <v>2.1873800000000001</v>
      </c>
      <c r="M80" s="1">
        <v>3.77068</v>
      </c>
      <c r="N80" s="1">
        <v>1.7275499999999999</v>
      </c>
      <c r="W80" s="1">
        <v>493.63299999999998</v>
      </c>
      <c r="X80" s="1">
        <f t="shared" si="11"/>
        <v>94.237619999999993</v>
      </c>
      <c r="Z80" s="1">
        <f t="shared" si="11"/>
        <v>60.598493729999994</v>
      </c>
      <c r="AA80" s="1">
        <f t="shared" si="11"/>
        <v>43.298978200000015</v>
      </c>
    </row>
    <row r="81" spans="10:27" x14ac:dyDescent="0.3">
      <c r="J81" s="1">
        <v>541.89200000000005</v>
      </c>
      <c r="K81" s="1">
        <v>1.8517399999999999</v>
      </c>
      <c r="M81" s="1">
        <v>3.9716100000000001</v>
      </c>
      <c r="N81" s="1">
        <v>1.9422299999999999</v>
      </c>
      <c r="W81" s="1">
        <v>541.89200000000005</v>
      </c>
      <c r="X81" s="1">
        <f t="shared" si="11"/>
        <v>96.089359999999999</v>
      </c>
      <c r="Z81" s="1">
        <f t="shared" si="11"/>
        <v>64.57010373</v>
      </c>
      <c r="AA81" s="1">
        <f t="shared" si="11"/>
        <v>45.241208200000017</v>
      </c>
    </row>
    <row r="82" spans="10:27" x14ac:dyDescent="0.3">
      <c r="J82" s="1">
        <v>594.86900000000003</v>
      </c>
      <c r="K82" s="1">
        <v>1.4602900000000001</v>
      </c>
      <c r="M82" s="1">
        <v>4.0626199999999999</v>
      </c>
      <c r="N82" s="1">
        <v>2.2036099999999998</v>
      </c>
      <c r="W82" s="1">
        <v>594.86900000000003</v>
      </c>
      <c r="X82" s="1">
        <f t="shared" si="11"/>
        <v>97.54965</v>
      </c>
      <c r="Z82" s="1">
        <f t="shared" si="11"/>
        <v>68.632723729999995</v>
      </c>
      <c r="AA82" s="1">
        <f t="shared" si="11"/>
        <v>47.444818200000014</v>
      </c>
    </row>
    <row r="83" spans="10:27" x14ac:dyDescent="0.3">
      <c r="J83" s="1">
        <v>653.02499999999998</v>
      </c>
      <c r="K83" s="1">
        <v>1.0748599999999999</v>
      </c>
      <c r="M83" s="1">
        <v>4.0498700000000003</v>
      </c>
      <c r="N83" s="1">
        <v>2.5445000000000002</v>
      </c>
      <c r="W83" s="1">
        <v>653.02499999999998</v>
      </c>
      <c r="X83" s="1">
        <f t="shared" si="11"/>
        <v>98.624510000000001</v>
      </c>
      <c r="Z83" s="1">
        <f t="shared" si="11"/>
        <v>72.682593729999994</v>
      </c>
      <c r="AA83" s="1">
        <f t="shared" si="11"/>
        <v>49.989318200000014</v>
      </c>
    </row>
    <row r="84" spans="10:27" x14ac:dyDescent="0.3">
      <c r="J84" s="1">
        <v>716.86599999999999</v>
      </c>
      <c r="K84" s="1">
        <v>0.73710500000000001</v>
      </c>
      <c r="M84" s="1">
        <v>3.9417900000000001</v>
      </c>
      <c r="N84" s="1">
        <v>2.94041</v>
      </c>
      <c r="W84" s="1">
        <v>716.86599999999999</v>
      </c>
      <c r="X84" s="1">
        <f t="shared" si="11"/>
        <v>99.361615</v>
      </c>
      <c r="Z84" s="1">
        <f t="shared" si="11"/>
        <v>76.624383729999991</v>
      </c>
      <c r="AA84" s="1">
        <f t="shared" si="11"/>
        <v>52.929728200000014</v>
      </c>
    </row>
    <row r="85" spans="10:27" x14ac:dyDescent="0.3">
      <c r="J85" s="1">
        <v>786.94899999999996</v>
      </c>
      <c r="K85" s="1">
        <v>0.41866799999999998</v>
      </c>
      <c r="M85" s="1">
        <v>3.7526099999999998</v>
      </c>
      <c r="N85" s="1">
        <v>3.3727299999999998</v>
      </c>
      <c r="W85" s="1">
        <v>786.94899999999996</v>
      </c>
      <c r="X85" s="1">
        <f t="shared" ref="X85:X89" si="12">+X84+K85</f>
        <v>99.780282999999997</v>
      </c>
      <c r="Z85" s="1">
        <f t="shared" ref="Z85:AA94" si="13">+Z84+M85</f>
        <v>80.376993729999995</v>
      </c>
      <c r="AA85" s="1">
        <f t="shared" si="13"/>
        <v>56.302458200000011</v>
      </c>
    </row>
    <row r="86" spans="10:27" x14ac:dyDescent="0.3">
      <c r="J86" s="1">
        <v>863.88300000000004</v>
      </c>
      <c r="K86" s="1">
        <v>0.178314</v>
      </c>
      <c r="M86" s="1">
        <v>3.4858099999999999</v>
      </c>
      <c r="N86" s="1">
        <v>3.7896299999999998</v>
      </c>
      <c r="W86" s="1">
        <v>863.88300000000004</v>
      </c>
      <c r="X86" s="1">
        <f t="shared" si="12"/>
        <v>99.958596999999997</v>
      </c>
      <c r="Z86" s="1">
        <f t="shared" si="13"/>
        <v>83.862803729999996</v>
      </c>
      <c r="AA86" s="1">
        <f t="shared" si="13"/>
        <v>60.092088200000013</v>
      </c>
    </row>
    <row r="87" spans="10:27" x14ac:dyDescent="0.3">
      <c r="J87" s="1">
        <v>948.33799999999997</v>
      </c>
      <c r="K87" s="1">
        <v>3.7803900000000001E-2</v>
      </c>
      <c r="M87" s="1">
        <v>3.1490800000000001</v>
      </c>
      <c r="N87" s="1">
        <v>4.1523300000000001</v>
      </c>
      <c r="W87" s="1">
        <v>948.33799999999997</v>
      </c>
      <c r="X87" s="1">
        <f t="shared" si="12"/>
        <v>99.996400899999998</v>
      </c>
      <c r="Z87" s="1">
        <f t="shared" si="13"/>
        <v>87.011883729999994</v>
      </c>
      <c r="AA87" s="1">
        <f t="shared" si="13"/>
        <v>64.244418200000013</v>
      </c>
    </row>
    <row r="88" spans="10:27" x14ac:dyDescent="0.3">
      <c r="J88" s="1">
        <v>1041.05</v>
      </c>
      <c r="K88" s="1">
        <v>3.6285599999999999E-3</v>
      </c>
      <c r="M88" s="1">
        <v>2.7545199999999999</v>
      </c>
      <c r="N88" s="1">
        <v>4.4066400000000003</v>
      </c>
      <c r="W88" s="1">
        <v>1041.05</v>
      </c>
      <c r="X88" s="1">
        <f t="shared" si="12"/>
        <v>100.00002945999999</v>
      </c>
      <c r="Z88" s="1">
        <f t="shared" si="13"/>
        <v>89.766403729999993</v>
      </c>
      <c r="AA88" s="1">
        <f t="shared" si="13"/>
        <v>68.651058200000008</v>
      </c>
    </row>
    <row r="89" spans="10:27" x14ac:dyDescent="0.3">
      <c r="J89" s="1">
        <v>1142.83</v>
      </c>
      <c r="K89" s="1">
        <v>0</v>
      </c>
      <c r="M89" s="1">
        <v>2.3628</v>
      </c>
      <c r="N89" s="1">
        <v>4.6469699999999996</v>
      </c>
      <c r="W89" s="1">
        <v>1142.83</v>
      </c>
      <c r="X89" s="1">
        <f t="shared" si="12"/>
        <v>100.00002945999999</v>
      </c>
      <c r="Z89" s="1">
        <f t="shared" si="13"/>
        <v>92.12920373</v>
      </c>
      <c r="AA89" s="1">
        <f t="shared" si="13"/>
        <v>73.298028200000005</v>
      </c>
    </row>
    <row r="90" spans="10:27" x14ac:dyDescent="0.3">
      <c r="J90" s="1">
        <v>1254.55</v>
      </c>
      <c r="M90" s="1">
        <v>2.0065</v>
      </c>
      <c r="N90" s="1">
        <v>4.8850600000000002</v>
      </c>
      <c r="W90" s="1">
        <v>1254.55</v>
      </c>
      <c r="Z90" s="1">
        <f t="shared" si="13"/>
        <v>94.135703730000003</v>
      </c>
      <c r="AA90" s="1">
        <f t="shared" si="13"/>
        <v>78.1830882</v>
      </c>
    </row>
    <row r="91" spans="10:27" x14ac:dyDescent="0.3">
      <c r="J91" s="1">
        <v>1377.2</v>
      </c>
      <c r="M91" s="1">
        <v>1.71936</v>
      </c>
      <c r="N91" s="1">
        <v>5.1799900000000001</v>
      </c>
      <c r="W91" s="1">
        <v>1377.2</v>
      </c>
      <c r="Z91" s="1">
        <f t="shared" si="13"/>
        <v>95.855063729999998</v>
      </c>
      <c r="AA91" s="1">
        <f t="shared" si="13"/>
        <v>83.363078200000004</v>
      </c>
    </row>
    <row r="92" spans="10:27" x14ac:dyDescent="0.3">
      <c r="J92" s="1">
        <v>1511.84</v>
      </c>
      <c r="M92" s="1">
        <v>1.4954700000000001</v>
      </c>
      <c r="N92" s="1">
        <v>5.3907400000000001</v>
      </c>
      <c r="W92" s="1">
        <v>1511.84</v>
      </c>
      <c r="Z92" s="1">
        <f t="shared" si="13"/>
        <v>97.350533729999995</v>
      </c>
      <c r="AA92" s="1">
        <f t="shared" si="13"/>
        <v>88.753818199999998</v>
      </c>
    </row>
    <row r="93" spans="10:27" x14ac:dyDescent="0.3">
      <c r="J93" s="1">
        <v>1659.64</v>
      </c>
      <c r="M93" s="1">
        <v>1.35107</v>
      </c>
      <c r="N93" s="1">
        <v>5.5209799999999998</v>
      </c>
      <c r="W93" s="1">
        <v>1659.64</v>
      </c>
      <c r="Z93" s="1">
        <f t="shared" si="13"/>
        <v>98.701603729999988</v>
      </c>
      <c r="AA93" s="1">
        <f t="shared" si="13"/>
        <v>94.274798199999992</v>
      </c>
    </row>
    <row r="94" spans="10:27" x14ac:dyDescent="0.3">
      <c r="J94" s="1">
        <v>1821.89</v>
      </c>
      <c r="M94" s="1">
        <v>1.2983800000000001</v>
      </c>
      <c r="N94" s="1">
        <v>5.7252099999999997</v>
      </c>
      <c r="W94" s="1">
        <v>1821.89</v>
      </c>
      <c r="Z94" s="1">
        <f t="shared" si="13"/>
        <v>99.999983729999983</v>
      </c>
      <c r="AA94" s="1">
        <f t="shared" si="13"/>
        <v>100.0000082</v>
      </c>
    </row>
  </sheetData>
  <mergeCells count="2">
    <mergeCell ref="K1:N1"/>
    <mergeCell ref="X1:AA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42 &amp; 43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Musaab Magzoub</dc:creator>
  <cp:lastModifiedBy>Musaab Magzoub</cp:lastModifiedBy>
  <dcterms:created xsi:type="dcterms:W3CDTF">2015-06-05T18:17:20Z</dcterms:created>
  <dcterms:modified xsi:type="dcterms:W3CDTF">2022-06-19T20:03:17Z</dcterms:modified>
</cp:coreProperties>
</file>